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 activeTab="1"/>
  </bookViews>
  <sheets>
    <sheet name="XII" sheetId="1" r:id="rId1"/>
    <sheet name="x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6" i="2" l="1"/>
  <c r="U56" i="2"/>
  <c r="R56" i="2"/>
  <c r="O56" i="2"/>
  <c r="L56" i="2"/>
  <c r="I56" i="2"/>
  <c r="F56" i="2"/>
  <c r="Z56" i="2" s="1"/>
  <c r="X55" i="2"/>
  <c r="U55" i="2"/>
  <c r="R55" i="2"/>
  <c r="O55" i="2"/>
  <c r="L55" i="2"/>
  <c r="I55" i="2"/>
  <c r="F55" i="2"/>
  <c r="Z55" i="2" s="1"/>
  <c r="X54" i="2"/>
  <c r="U54" i="2"/>
  <c r="R54" i="2"/>
  <c r="O54" i="2"/>
  <c r="L54" i="2"/>
  <c r="I54" i="2"/>
  <c r="F54" i="2"/>
  <c r="Z54" i="2" s="1"/>
  <c r="X53" i="2"/>
  <c r="U53" i="2"/>
  <c r="R53" i="2"/>
  <c r="O53" i="2"/>
  <c r="L53" i="2"/>
  <c r="I53" i="2"/>
  <c r="F53" i="2"/>
  <c r="Z53" i="2" s="1"/>
  <c r="X52" i="2"/>
  <c r="U52" i="2"/>
  <c r="R52" i="2"/>
  <c r="O52" i="2"/>
  <c r="L52" i="2"/>
  <c r="I52" i="2"/>
  <c r="F52" i="2"/>
  <c r="Z52" i="2" s="1"/>
  <c r="X51" i="2"/>
  <c r="U51" i="2"/>
  <c r="R51" i="2"/>
  <c r="O51" i="2"/>
  <c r="L51" i="2"/>
  <c r="I51" i="2"/>
  <c r="F51" i="2"/>
  <c r="Z51" i="2" s="1"/>
  <c r="X50" i="2"/>
  <c r="U50" i="2"/>
  <c r="R50" i="2"/>
  <c r="O50" i="2"/>
  <c r="L50" i="2"/>
  <c r="I50" i="2"/>
  <c r="F50" i="2"/>
  <c r="Z50" i="2" s="1"/>
  <c r="X49" i="2"/>
  <c r="U49" i="2"/>
  <c r="R49" i="2"/>
  <c r="O49" i="2"/>
  <c r="L49" i="2"/>
  <c r="I49" i="2"/>
  <c r="F49" i="2"/>
  <c r="Z49" i="2" s="1"/>
  <c r="Y47" i="2"/>
  <c r="Z47" i="2" s="1"/>
  <c r="Y46" i="2"/>
  <c r="Z46" i="2" s="1"/>
  <c r="Y45" i="2"/>
  <c r="Z45" i="2" s="1"/>
  <c r="Y44" i="2"/>
  <c r="Z44" i="2" s="1"/>
  <c r="Y43" i="2"/>
  <c r="Z43" i="2" s="1"/>
  <c r="Y42" i="2"/>
  <c r="Z42" i="2" s="1"/>
  <c r="Y41" i="2"/>
  <c r="Z41" i="2" s="1"/>
  <c r="Y40" i="2"/>
  <c r="Z40" i="2" s="1"/>
  <c r="Y39" i="2"/>
  <c r="Z39" i="2" s="1"/>
  <c r="Y38" i="2"/>
  <c r="Z38" i="2" s="1"/>
  <c r="Y37" i="2"/>
  <c r="Z37" i="2" s="1"/>
  <c r="Y36" i="2"/>
  <c r="Z36" i="2" s="1"/>
  <c r="Y35" i="2"/>
  <c r="Z35" i="2" s="1"/>
  <c r="Y34" i="2"/>
  <c r="Z34" i="2" s="1"/>
  <c r="Y33" i="2"/>
  <c r="Z33" i="2" s="1"/>
  <c r="Y32" i="2"/>
  <c r="Z32" i="2" s="1"/>
  <c r="Y31" i="2"/>
  <c r="Z31" i="2" s="1"/>
  <c r="Y30" i="2"/>
  <c r="Z30" i="2" s="1"/>
  <c r="Y29" i="2"/>
  <c r="Z29" i="2" s="1"/>
  <c r="Y28" i="2"/>
  <c r="Z28" i="2" s="1"/>
  <c r="Y27" i="2"/>
  <c r="Z27" i="2" s="1"/>
  <c r="Y26" i="2"/>
  <c r="Z26" i="2" s="1"/>
  <c r="Y25" i="2"/>
  <c r="Z25" i="2" s="1"/>
  <c r="Y24" i="2"/>
  <c r="Z24" i="2" s="1"/>
  <c r="Y23" i="2"/>
  <c r="Z23" i="2" s="1"/>
  <c r="Y22" i="2"/>
  <c r="Z22" i="2" s="1"/>
  <c r="Y21" i="2"/>
  <c r="Z21" i="2" s="1"/>
  <c r="Y20" i="2"/>
  <c r="Z20" i="2" s="1"/>
  <c r="Y19" i="2"/>
  <c r="Z19" i="2" s="1"/>
  <c r="Y18" i="2"/>
  <c r="Z18" i="2" s="1"/>
  <c r="Y17" i="2"/>
  <c r="Z17" i="2" s="1"/>
  <c r="Y16" i="2"/>
  <c r="Z16" i="2" s="1"/>
  <c r="Y15" i="2"/>
  <c r="Z15" i="2" s="1"/>
  <c r="Y14" i="2"/>
  <c r="Z14" i="2" s="1"/>
  <c r="Y13" i="2"/>
  <c r="Z13" i="2" s="1"/>
  <c r="Y12" i="2"/>
  <c r="Z12" i="2" s="1"/>
  <c r="Y11" i="2"/>
  <c r="Z11" i="2" s="1"/>
  <c r="Y10" i="2"/>
  <c r="Z10" i="2" s="1"/>
  <c r="Y9" i="2"/>
  <c r="Z9" i="2" s="1"/>
  <c r="Y8" i="2"/>
  <c r="Z8" i="2" s="1"/>
  <c r="Y7" i="2"/>
  <c r="Z7" i="2" s="1"/>
  <c r="Y6" i="2"/>
  <c r="Z6" i="2" s="1"/>
  <c r="Y5" i="2"/>
  <c r="Z5" i="2" s="1"/>
  <c r="Y4" i="2"/>
  <c r="Z4" i="2" s="1"/>
  <c r="Z58" i="2" l="1"/>
  <c r="Z57" i="2"/>
  <c r="R58" i="2"/>
  <c r="F57" i="2"/>
  <c r="R57" i="2"/>
  <c r="F58" i="2"/>
  <c r="I57" i="2"/>
  <c r="I58" i="2" s="1"/>
  <c r="U57" i="2"/>
  <c r="U58" i="2" s="1"/>
  <c r="L57" i="2"/>
  <c r="L58" i="2" s="1"/>
  <c r="X57" i="2"/>
  <c r="X58" i="2" s="1"/>
  <c r="O57" i="2"/>
  <c r="O58" i="2" s="1"/>
  <c r="L50" i="1" l="1"/>
  <c r="L49" i="1"/>
  <c r="L48" i="1"/>
  <c r="L47" i="1"/>
  <c r="L46" i="1"/>
  <c r="L45" i="1"/>
  <c r="L44" i="1"/>
  <c r="L43" i="1"/>
  <c r="L51" i="1" l="1"/>
  <c r="X50" i="1"/>
  <c r="X49" i="1"/>
  <c r="X48" i="1"/>
  <c r="X47" i="1"/>
  <c r="X46" i="1"/>
  <c r="X45" i="1"/>
  <c r="X44" i="1"/>
  <c r="X43" i="1"/>
  <c r="AA50" i="1"/>
  <c r="AA49" i="1"/>
  <c r="AA48" i="1"/>
  <c r="AA47" i="1"/>
  <c r="AA46" i="1"/>
  <c r="AA45" i="1"/>
  <c r="AA44" i="1"/>
  <c r="AA43" i="1"/>
  <c r="U50" i="1"/>
  <c r="U49" i="1"/>
  <c r="U48" i="1"/>
  <c r="U47" i="1"/>
  <c r="U46" i="1"/>
  <c r="U45" i="1"/>
  <c r="U44" i="1"/>
  <c r="U43" i="1"/>
  <c r="R50" i="1"/>
  <c r="R49" i="1"/>
  <c r="R48" i="1"/>
  <c r="R47" i="1"/>
  <c r="R46" i="1"/>
  <c r="R45" i="1"/>
  <c r="R44" i="1"/>
  <c r="R43" i="1"/>
  <c r="O50" i="1"/>
  <c r="O49" i="1"/>
  <c r="O48" i="1"/>
  <c r="O47" i="1"/>
  <c r="O46" i="1"/>
  <c r="O45" i="1"/>
  <c r="O44" i="1"/>
  <c r="O43" i="1"/>
  <c r="I50" i="1"/>
  <c r="I49" i="1"/>
  <c r="F49" i="1"/>
  <c r="F50" i="1"/>
  <c r="I48" i="1"/>
  <c r="I47" i="1"/>
  <c r="I46" i="1"/>
  <c r="I45" i="1"/>
  <c r="I44" i="1"/>
  <c r="I43" i="1"/>
  <c r="F48" i="1"/>
  <c r="AE48" i="1" s="1"/>
  <c r="F47" i="1"/>
  <c r="F46" i="1"/>
  <c r="F45" i="1"/>
  <c r="AE45" i="1" s="1"/>
  <c r="F44" i="1"/>
  <c r="AE44" i="1" s="1"/>
  <c r="F43" i="1"/>
  <c r="AF5" i="1"/>
  <c r="AG5" i="1" s="1"/>
  <c r="AF6" i="1"/>
  <c r="AG6" i="1" s="1"/>
  <c r="AF7" i="1"/>
  <c r="AG7" i="1" s="1"/>
  <c r="AF8" i="1"/>
  <c r="AG8" i="1" s="1"/>
  <c r="AF9" i="1"/>
  <c r="AG9" i="1" s="1"/>
  <c r="AF10" i="1"/>
  <c r="AG10" i="1" s="1"/>
  <c r="AF11" i="1"/>
  <c r="AG11" i="1" s="1"/>
  <c r="AF12" i="1"/>
  <c r="AG12" i="1" s="1"/>
  <c r="AF13" i="1"/>
  <c r="AG13" i="1" s="1"/>
  <c r="AF14" i="1"/>
  <c r="AG14" i="1" s="1"/>
  <c r="AF15" i="1"/>
  <c r="AG15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2" i="1"/>
  <c r="AG22" i="1" s="1"/>
  <c r="AF23" i="1"/>
  <c r="AG23" i="1" s="1"/>
  <c r="AF24" i="1"/>
  <c r="AG24" i="1" s="1"/>
  <c r="AF25" i="1"/>
  <c r="AG25" i="1" s="1"/>
  <c r="AF26" i="1"/>
  <c r="AG26" i="1" s="1"/>
  <c r="AF27" i="1"/>
  <c r="AG27" i="1" s="1"/>
  <c r="AF28" i="1"/>
  <c r="AG28" i="1" s="1"/>
  <c r="AF29" i="1"/>
  <c r="AG29" i="1" s="1"/>
  <c r="AF30" i="1"/>
  <c r="AG30" i="1" s="1"/>
  <c r="AF31" i="1"/>
  <c r="AG31" i="1" s="1"/>
  <c r="AF32" i="1"/>
  <c r="AG32" i="1" s="1"/>
  <c r="AF33" i="1"/>
  <c r="AG33" i="1" s="1"/>
  <c r="AF34" i="1"/>
  <c r="AG34" i="1" s="1"/>
  <c r="AF35" i="1"/>
  <c r="AG35" i="1" s="1"/>
  <c r="AF36" i="1"/>
  <c r="AG36" i="1" s="1"/>
  <c r="AF37" i="1"/>
  <c r="AG37" i="1" s="1"/>
  <c r="AF38" i="1"/>
  <c r="AG38" i="1" s="1"/>
  <c r="AF39" i="1"/>
  <c r="AG39" i="1" s="1"/>
  <c r="AF40" i="1"/>
  <c r="AG40" i="1" s="1"/>
  <c r="AF41" i="1"/>
  <c r="AG41" i="1" s="1"/>
  <c r="AF42" i="1"/>
  <c r="AG42" i="1" s="1"/>
  <c r="AF4" i="1"/>
  <c r="AG4" i="1" s="1"/>
  <c r="AE46" i="1" l="1"/>
  <c r="AE47" i="1"/>
  <c r="AE43" i="1"/>
  <c r="F51" i="1"/>
  <c r="AE49" i="1"/>
  <c r="AE50" i="1"/>
  <c r="O51" i="1"/>
  <c r="R51" i="1"/>
  <c r="AA51" i="1"/>
  <c r="I51" i="1"/>
  <c r="X51" i="1"/>
  <c r="U51" i="1"/>
  <c r="AE51" i="1" l="1"/>
  <c r="AE52" i="1" s="1"/>
</calcChain>
</file>

<file path=xl/sharedStrings.xml><?xml version="1.0" encoding="utf-8"?>
<sst xmlns="http://schemas.openxmlformats.org/spreadsheetml/2006/main" count="1122" uniqueCount="175">
  <si>
    <t>M</t>
  </si>
  <si>
    <t>ABHISHEK SENAPATI</t>
  </si>
  <si>
    <t>A1</t>
  </si>
  <si>
    <t>PASS</t>
  </si>
  <si>
    <t>A2</t>
  </si>
  <si>
    <t>B1</t>
  </si>
  <si>
    <t>F</t>
  </si>
  <si>
    <t>ABHISREE RAJKHOWA</t>
  </si>
  <si>
    <t>C1</t>
  </si>
  <si>
    <t>D1</t>
  </si>
  <si>
    <t>C2</t>
  </si>
  <si>
    <t>ACHOIRJYADIP SAIKIA</t>
  </si>
  <si>
    <t>B2</t>
  </si>
  <si>
    <t>AKASH BORAH</t>
  </si>
  <si>
    <t>ANISHA DOUL BARUAH</t>
  </si>
  <si>
    <t>ARSHAD HUSSAIN</t>
  </si>
  <si>
    <t>BISTI DEORI</t>
  </si>
  <si>
    <t>BASTAB SAIKIA</t>
  </si>
  <si>
    <t>DEBKUMAR DEB</t>
  </si>
  <si>
    <t>GAUTAM KUNDALIA</t>
  </si>
  <si>
    <t>GYANDEEP RATHORE</t>
  </si>
  <si>
    <t>HASINUDDIN AHMED</t>
  </si>
  <si>
    <t>JISHNU HAZARIKA</t>
  </si>
  <si>
    <t>JWNGSAR MUCHAHARY</t>
  </si>
  <si>
    <t>KESHAV KUMAR</t>
  </si>
  <si>
    <t>LALIT RATHI</t>
  </si>
  <si>
    <t>MASUM KHURSID</t>
  </si>
  <si>
    <t>MONISH KUMAR PATRA</t>
  </si>
  <si>
    <t>NANDA MURTI DEORI</t>
  </si>
  <si>
    <t>NAYAN JOTI DEKA</t>
  </si>
  <si>
    <t>NEINA KASHYAP</t>
  </si>
  <si>
    <t>NIMISHA BORAH</t>
  </si>
  <si>
    <t>NIKHIL DUTTA</t>
  </si>
  <si>
    <t>OISHANU DUTTA</t>
  </si>
  <si>
    <t>PRADIPTA JIWAN HAZARIKA</t>
  </si>
  <si>
    <t>PRADYUT BHUYAN</t>
  </si>
  <si>
    <t>PRANAYANA BORA</t>
  </si>
  <si>
    <t>PRATYUSH BARUAH</t>
  </si>
  <si>
    <t>PRIYANUJ HAZARIKA</t>
  </si>
  <si>
    <t>RAIMA SARKAR</t>
  </si>
  <si>
    <t>RAJLAKSHMI SAIKIA</t>
  </si>
  <si>
    <t>RISHIRAJ SARMAH</t>
  </si>
  <si>
    <t>SAMRAT PHUKAN</t>
  </si>
  <si>
    <t>SHIVAM GOGOI</t>
  </si>
  <si>
    <t>SHUBHI CHAURASIA</t>
  </si>
  <si>
    <t>TANNVI DUBEY</t>
  </si>
  <si>
    <t>TRILOCHAN DOLEY</t>
  </si>
  <si>
    <t>UDIPTA JYOTI BORAH</t>
  </si>
  <si>
    <t>UJJAL BAISHNAV</t>
  </si>
  <si>
    <t>075</t>
  </si>
  <si>
    <t>096</t>
  </si>
  <si>
    <t>089</t>
  </si>
  <si>
    <t>055</t>
  </si>
  <si>
    <t>077</t>
  </si>
  <si>
    <t>078</t>
  </si>
  <si>
    <t>053</t>
  </si>
  <si>
    <t>D2</t>
  </si>
  <si>
    <t>079</t>
  </si>
  <si>
    <t>059</t>
  </si>
  <si>
    <t>081</t>
  </si>
  <si>
    <t>093</t>
  </si>
  <si>
    <t>060</t>
  </si>
  <si>
    <t>080</t>
  </si>
  <si>
    <t>085</t>
  </si>
  <si>
    <t>056</t>
  </si>
  <si>
    <t>094</t>
  </si>
  <si>
    <t>061</t>
  </si>
  <si>
    <t>067</t>
  </si>
  <si>
    <t>082</t>
  </si>
  <si>
    <t>086</t>
  </si>
  <si>
    <t>087</t>
  </si>
  <si>
    <t>076</t>
  </si>
  <si>
    <t>088</t>
  </si>
  <si>
    <t>068</t>
  </si>
  <si>
    <t>064</t>
  </si>
  <si>
    <t>071</t>
  </si>
  <si>
    <t>057</t>
  </si>
  <si>
    <t>091</t>
  </si>
  <si>
    <t>063</t>
  </si>
  <si>
    <t>084</t>
  </si>
  <si>
    <t>069</t>
  </si>
  <si>
    <t>PI</t>
  </si>
  <si>
    <t>KV ONGC JORHAT</t>
  </si>
  <si>
    <t>RESULT OF CLASS-XII : SESSION- 2020-21</t>
  </si>
  <si>
    <t>ROLL NO</t>
  </si>
  <si>
    <t>NAME OF STUDENT</t>
  </si>
  <si>
    <t>ENG</t>
  </si>
  <si>
    <t>MARKS</t>
  </si>
  <si>
    <t>GR.</t>
  </si>
  <si>
    <t>MAT</t>
  </si>
  <si>
    <t>HINDI</t>
  </si>
  <si>
    <t>PHY.</t>
  </si>
  <si>
    <t>CHE.</t>
  </si>
  <si>
    <t>CS</t>
  </si>
  <si>
    <t>BIO.</t>
  </si>
  <si>
    <t>PHE.</t>
  </si>
  <si>
    <t>GE.</t>
  </si>
  <si>
    <t>TOTAL</t>
  </si>
  <si>
    <t>ENG P.I.</t>
  </si>
  <si>
    <t>MAT P.I.</t>
  </si>
  <si>
    <t>HIN P.I.</t>
  </si>
  <si>
    <t>PHY P.I.</t>
  </si>
  <si>
    <t>CHE P.I.</t>
  </si>
  <si>
    <t>CS P.I.</t>
  </si>
  <si>
    <t>BIO P.I.</t>
  </si>
  <si>
    <t>PHE P.I.</t>
  </si>
  <si>
    <t>KV NO. II ONGC JORHAT</t>
  </si>
  <si>
    <t>RESULT OF CLASS- X (SESSION: 2020-21 )</t>
  </si>
  <si>
    <t>ROLL NO.</t>
  </si>
  <si>
    <t>NAME</t>
  </si>
  <si>
    <t>ENG.</t>
  </si>
  <si>
    <t>MR</t>
  </si>
  <si>
    <t>GR</t>
  </si>
  <si>
    <t>HIN.</t>
  </si>
  <si>
    <t>SKT.</t>
  </si>
  <si>
    <t>M.ST.</t>
  </si>
  <si>
    <t>M.BS.</t>
  </si>
  <si>
    <t>SCI.</t>
  </si>
  <si>
    <t>SSC</t>
  </si>
  <si>
    <t>%</t>
  </si>
  <si>
    <t>AARNAB HAZARIKA</t>
  </si>
  <si>
    <t>1ST</t>
  </si>
  <si>
    <t>ABHIJIT DUTTA</t>
  </si>
  <si>
    <t>AKASHDEEP DEKA</t>
  </si>
  <si>
    <t>2ND</t>
  </si>
  <si>
    <t>ANJIMA MUCHAHARY</t>
  </si>
  <si>
    <t>AVINASH HAZARIKA</t>
  </si>
  <si>
    <t>AVINASH KHANIKAR</t>
  </si>
  <si>
    <t>DEBASISH HAZARIKA</t>
  </si>
  <si>
    <t>JYOTISHMOY DUTTA</t>
  </si>
  <si>
    <t>KUKIL DUTTA</t>
  </si>
  <si>
    <t>KAUSTAV KIRAN BORAH</t>
  </si>
  <si>
    <t>MONOMOY DAS PURKAYASTHA</t>
  </si>
  <si>
    <t>PRITISHA HAZARIKA</t>
  </si>
  <si>
    <t>RAVI RANJAN PRASAD</t>
  </si>
  <si>
    <t>UDAY BHASKAR SARMAH</t>
  </si>
  <si>
    <t>SARANGA BHARGAB SAIKIA</t>
  </si>
  <si>
    <t>SRISTY DUBEY</t>
  </si>
  <si>
    <t>SHAHEEL NAWAZ</t>
  </si>
  <si>
    <t>SHIVAM KUMAR YADAV</t>
  </si>
  <si>
    <t>SNEHA PANINI</t>
  </si>
  <si>
    <t>3RD</t>
  </si>
  <si>
    <t>ANUJ GHOSH</t>
  </si>
  <si>
    <t>EKU KALITA</t>
  </si>
  <si>
    <t>GAURANGA DUTTA</t>
  </si>
  <si>
    <t>SAGAR KUMAR</t>
  </si>
  <si>
    <t>BARBITA NATH</t>
  </si>
  <si>
    <t>RITURAJ ARANDHARA</t>
  </si>
  <si>
    <t>ABDUL WAJID</t>
  </si>
  <si>
    <t>ALOK KUMAR SAHU</t>
  </si>
  <si>
    <t>ANJALI SAHU</t>
  </si>
  <si>
    <t>BEDABRATA GOGOI</t>
  </si>
  <si>
    <t>BIDISHA BARUAH</t>
  </si>
  <si>
    <t>ISMAT PARBIN</t>
  </si>
  <si>
    <t>KUMARI ASHTHA BORUAH</t>
  </si>
  <si>
    <t>PRAYASH PRIYAM BARUAH</t>
  </si>
  <si>
    <t>PRIYAKHYEE DUTTA</t>
  </si>
  <si>
    <t>PARIMAL RAY</t>
  </si>
  <si>
    <t>SHAKILA SHAHANA HUSSAIN</t>
  </si>
  <si>
    <t>MITESHA KASYAP DUTTA</t>
  </si>
  <si>
    <t>SRIJANEE SUBHALAXMI</t>
  </si>
  <si>
    <t>HALIMA KHATOON</t>
  </si>
  <si>
    <t>NIRBAN KUMAR DAS</t>
  </si>
  <si>
    <t>HARSHDEEP SINGH</t>
  </si>
  <si>
    <t>SHUJAL AHMED</t>
  </si>
  <si>
    <t>SYEDA SAYESTA JANIN</t>
  </si>
  <si>
    <t>NRIPAN BABU</t>
  </si>
  <si>
    <t>ENGLISH</t>
  </si>
  <si>
    <t>SANSKRIT</t>
  </si>
  <si>
    <t>MAT. STAND.</t>
  </si>
  <si>
    <t>MATHS BASIC</t>
  </si>
  <si>
    <t>SCIENCE</t>
  </si>
  <si>
    <t xml:space="preserve">SOCIAL SCIENCE </t>
  </si>
  <si>
    <t>SCHOOL P.I.</t>
  </si>
  <si>
    <t>NO.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</si>
</sst>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3" borderId="1" xfId="0" applyFont="1" applyFill="1" applyBorder="1" applyAlignment="1"/>
    <xf numFmtId="0" fontId="0" fillId="3" borderId="0" xfId="0" applyFill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5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6" borderId="1" xfId="0" applyFont="1" applyFill="1" applyBorder="1"/>
    <xf numFmtId="0" fontId="2" fillId="4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/>
    <xf numFmtId="0" fontId="4" fillId="0" borderId="0" xfId="0" applyFont="1"/>
    <xf numFmtId="0" fontId="1" fillId="8" borderId="1" xfId="0" applyFont="1" applyFill="1" applyBorder="1" applyAlignment="1">
      <alignment horizontal="left"/>
    </xf>
    <xf numFmtId="0" fontId="0" fillId="8" borderId="1" xfId="0" applyFill="1" applyBorder="1"/>
    <xf numFmtId="0" fontId="1" fillId="9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1" fillId="12" borderId="1" xfId="0" applyFont="1" applyFill="1" applyBorder="1"/>
    <xf numFmtId="0" fontId="2" fillId="2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1" fillId="2" borderId="1" xfId="0" applyFont="1" applyFill="1" applyBorder="1"/>
    <xf numFmtId="0" fontId="0" fillId="1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workbookViewId="0">
      <selection activeCell="C18" sqref="C18"/>
    </sheetView>
  </sheetViews>
  <sheetFormatPr defaultRowHeight="15" x14ac:dyDescent="0.25"/>
  <cols>
    <col min="1" max="1" width="10.28515625" customWidth="1"/>
    <col min="2" max="2" width="5.140625" customWidth="1"/>
    <col min="3" max="3" width="22.5703125" customWidth="1"/>
    <col min="4" max="4" width="6.7109375" customWidth="1"/>
    <col min="5" max="5" width="7.42578125" customWidth="1"/>
    <col min="6" max="6" width="7.28515625" customWidth="1"/>
    <col min="7" max="7" width="5.140625" customWidth="1"/>
    <col min="8" max="8" width="7.42578125" style="8" customWidth="1"/>
    <col min="9" max="9" width="7.28515625" customWidth="1"/>
    <col min="10" max="10" width="5.85546875" customWidth="1"/>
    <col min="11" max="11" width="7" style="8" customWidth="1"/>
    <col min="12" max="12" width="7.28515625" customWidth="1"/>
    <col min="13" max="13" width="5" customWidth="1"/>
    <col min="14" max="14" width="7.28515625" style="8" customWidth="1"/>
    <col min="15" max="15" width="7.28515625" customWidth="1"/>
    <col min="16" max="16" width="5.140625" customWidth="1"/>
    <col min="17" max="17" width="7" style="8" customWidth="1"/>
    <col min="18" max="18" width="7.28515625" customWidth="1"/>
    <col min="19" max="19" width="5.140625" customWidth="1"/>
    <col min="20" max="20" width="7.42578125" style="8" customWidth="1"/>
    <col min="21" max="21" width="7.28515625" customWidth="1"/>
    <col min="22" max="22" width="5.42578125" customWidth="1"/>
    <col min="23" max="23" width="6.85546875" style="8" customWidth="1"/>
    <col min="24" max="24" width="7.28515625" customWidth="1"/>
    <col min="25" max="25" width="5.42578125" customWidth="1"/>
    <col min="26" max="26" width="7.140625" style="8" customWidth="1"/>
    <col min="27" max="27" width="7.28515625" customWidth="1"/>
    <col min="28" max="28" width="5.140625" customWidth="1"/>
    <col min="29" max="29" width="5.85546875" customWidth="1"/>
    <col min="30" max="30" width="5.5703125" customWidth="1"/>
    <col min="31" max="31" width="9.5703125" customWidth="1"/>
    <col min="32" max="32" width="5.85546875" customWidth="1"/>
  </cols>
  <sheetData>
    <row r="1" spans="1:33" s="1" customFormat="1" ht="18.75" x14ac:dyDescent="0.3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s="1" customFormat="1" ht="18.75" x14ac:dyDescent="0.3">
      <c r="A2" s="18" t="s">
        <v>83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3" customFormat="1" x14ac:dyDescent="0.25">
      <c r="A3" s="2" t="s">
        <v>84</v>
      </c>
      <c r="B3" s="2" t="s">
        <v>96</v>
      </c>
      <c r="C3" s="2" t="s">
        <v>85</v>
      </c>
      <c r="D3" s="9" t="s">
        <v>86</v>
      </c>
      <c r="E3" s="9" t="s">
        <v>87</v>
      </c>
      <c r="F3" s="9" t="s">
        <v>88</v>
      </c>
      <c r="G3" s="9" t="s">
        <v>89</v>
      </c>
      <c r="H3" s="9" t="s">
        <v>87</v>
      </c>
      <c r="I3" s="9" t="s">
        <v>88</v>
      </c>
      <c r="J3" s="9" t="s">
        <v>90</v>
      </c>
      <c r="K3" s="9" t="s">
        <v>87</v>
      </c>
      <c r="L3" s="9" t="s">
        <v>88</v>
      </c>
      <c r="M3" s="9" t="s">
        <v>91</v>
      </c>
      <c r="N3" s="9" t="s">
        <v>87</v>
      </c>
      <c r="O3" s="9" t="s">
        <v>88</v>
      </c>
      <c r="P3" s="9" t="s">
        <v>92</v>
      </c>
      <c r="Q3" s="9" t="s">
        <v>87</v>
      </c>
      <c r="R3" s="9" t="s">
        <v>88</v>
      </c>
      <c r="S3" s="9" t="s">
        <v>93</v>
      </c>
      <c r="T3" s="9" t="s">
        <v>87</v>
      </c>
      <c r="U3" s="9" t="s">
        <v>88</v>
      </c>
      <c r="V3" s="9" t="s">
        <v>94</v>
      </c>
      <c r="W3" s="9" t="s">
        <v>87</v>
      </c>
      <c r="X3" s="9" t="s">
        <v>88</v>
      </c>
      <c r="Y3" s="9" t="s">
        <v>95</v>
      </c>
      <c r="Z3" s="9" t="s">
        <v>87</v>
      </c>
      <c r="AA3" s="9" t="s">
        <v>88</v>
      </c>
      <c r="AB3" s="2"/>
      <c r="AC3" s="2"/>
      <c r="AD3" s="2"/>
      <c r="AE3" s="2"/>
      <c r="AF3" s="2"/>
      <c r="AG3" s="2"/>
    </row>
    <row r="4" spans="1:33" ht="18" customHeight="1" x14ac:dyDescent="0.25">
      <c r="A4" s="4">
        <v>16617998</v>
      </c>
      <c r="B4" s="5" t="s">
        <v>0</v>
      </c>
      <c r="C4" s="5" t="s">
        <v>1</v>
      </c>
      <c r="D4" s="6">
        <v>301</v>
      </c>
      <c r="E4" s="7">
        <v>96</v>
      </c>
      <c r="F4" s="4" t="s">
        <v>2</v>
      </c>
      <c r="G4" s="6">
        <v>41</v>
      </c>
      <c r="H4" s="7" t="s">
        <v>49</v>
      </c>
      <c r="I4" s="4" t="s">
        <v>12</v>
      </c>
      <c r="J4" s="6"/>
      <c r="K4" s="7"/>
      <c r="L4" s="4"/>
      <c r="M4" s="6">
        <v>42</v>
      </c>
      <c r="N4" s="7" t="s">
        <v>50</v>
      </c>
      <c r="O4" s="4" t="s">
        <v>2</v>
      </c>
      <c r="P4" s="6">
        <v>43</v>
      </c>
      <c r="Q4" s="7" t="s">
        <v>51</v>
      </c>
      <c r="R4" s="4" t="s">
        <v>4</v>
      </c>
      <c r="S4" s="6">
        <v>83</v>
      </c>
      <c r="T4" s="7">
        <v>95</v>
      </c>
      <c r="U4" s="4" t="s">
        <v>2</v>
      </c>
      <c r="V4" s="6"/>
      <c r="W4" s="7"/>
      <c r="X4" s="4"/>
      <c r="Y4" s="6">
        <v>48</v>
      </c>
      <c r="Z4" s="7">
        <v>84</v>
      </c>
      <c r="AA4" s="4" t="s">
        <v>5</v>
      </c>
      <c r="AB4" s="5" t="s">
        <v>2</v>
      </c>
      <c r="AC4" s="5" t="s">
        <v>2</v>
      </c>
      <c r="AD4" s="5" t="s">
        <v>2</v>
      </c>
      <c r="AE4" s="5" t="s">
        <v>3</v>
      </c>
      <c r="AF4" s="5">
        <f>E4+H4+N4+Q4+T4+Z4</f>
        <v>535</v>
      </c>
      <c r="AG4" s="5">
        <f>AF4/6</f>
        <v>89.166666666666671</v>
      </c>
    </row>
    <row r="5" spans="1:33" ht="18" customHeight="1" x14ac:dyDescent="0.25">
      <c r="A5" s="4">
        <v>16617999</v>
      </c>
      <c r="B5" s="5" t="s">
        <v>6</v>
      </c>
      <c r="C5" s="5" t="s">
        <v>7</v>
      </c>
      <c r="D5" s="6">
        <v>301</v>
      </c>
      <c r="E5" s="7">
        <v>82</v>
      </c>
      <c r="F5" s="4" t="s">
        <v>8</v>
      </c>
      <c r="G5" s="6">
        <v>41</v>
      </c>
      <c r="H5" s="7" t="s">
        <v>52</v>
      </c>
      <c r="I5" s="4" t="s">
        <v>9</v>
      </c>
      <c r="J5" s="6"/>
      <c r="K5" s="7"/>
      <c r="L5" s="4"/>
      <c r="M5" s="6">
        <v>42</v>
      </c>
      <c r="N5" s="7" t="s">
        <v>53</v>
      </c>
      <c r="O5" s="4" t="s">
        <v>8</v>
      </c>
      <c r="P5" s="6">
        <v>43</v>
      </c>
      <c r="Q5" s="7" t="s">
        <v>54</v>
      </c>
      <c r="R5" s="4" t="s">
        <v>8</v>
      </c>
      <c r="S5" s="6"/>
      <c r="T5" s="7"/>
      <c r="U5" s="4"/>
      <c r="V5" s="6">
        <v>44</v>
      </c>
      <c r="W5" s="7">
        <v>64</v>
      </c>
      <c r="X5" s="4" t="s">
        <v>9</v>
      </c>
      <c r="Y5" s="6">
        <v>48</v>
      </c>
      <c r="Z5" s="7">
        <v>73</v>
      </c>
      <c r="AA5" s="4" t="s">
        <v>10</v>
      </c>
      <c r="AB5" s="5" t="s">
        <v>2</v>
      </c>
      <c r="AC5" s="5" t="s">
        <v>2</v>
      </c>
      <c r="AD5" s="5" t="s">
        <v>2</v>
      </c>
      <c r="AE5" s="5" t="s">
        <v>3</v>
      </c>
      <c r="AF5" s="5">
        <f>E5+H5+N5+Q5+W5+Z5</f>
        <v>429</v>
      </c>
      <c r="AG5" s="5">
        <f t="shared" ref="AG5:AG42" si="0">AF5/6</f>
        <v>71.5</v>
      </c>
    </row>
    <row r="6" spans="1:33" ht="18" customHeight="1" x14ac:dyDescent="0.25">
      <c r="A6" s="4">
        <v>16618000</v>
      </c>
      <c r="B6" s="5" t="s">
        <v>0</v>
      </c>
      <c r="C6" s="5" t="s">
        <v>11</v>
      </c>
      <c r="D6" s="6">
        <v>301</v>
      </c>
      <c r="E6" s="7">
        <v>81</v>
      </c>
      <c r="F6" s="4" t="s">
        <v>8</v>
      </c>
      <c r="G6" s="6">
        <v>41</v>
      </c>
      <c r="H6" s="7" t="s">
        <v>55</v>
      </c>
      <c r="I6" s="4" t="s">
        <v>56</v>
      </c>
      <c r="J6" s="6"/>
      <c r="K6" s="7"/>
      <c r="L6" s="4"/>
      <c r="M6" s="6">
        <v>42</v>
      </c>
      <c r="N6" s="7" t="s">
        <v>53</v>
      </c>
      <c r="O6" s="4" t="s">
        <v>8</v>
      </c>
      <c r="P6" s="6">
        <v>43</v>
      </c>
      <c r="Q6" s="7" t="s">
        <v>57</v>
      </c>
      <c r="R6" s="4" t="s">
        <v>12</v>
      </c>
      <c r="S6" s="6">
        <v>83</v>
      </c>
      <c r="T6" s="7">
        <v>91</v>
      </c>
      <c r="U6" s="4" t="s">
        <v>5</v>
      </c>
      <c r="V6" s="6"/>
      <c r="W6" s="7"/>
      <c r="X6" s="4"/>
      <c r="Y6" s="6">
        <v>48</v>
      </c>
      <c r="Z6" s="7">
        <v>83</v>
      </c>
      <c r="AA6" s="4" t="s">
        <v>12</v>
      </c>
      <c r="AB6" s="5" t="s">
        <v>2</v>
      </c>
      <c r="AC6" s="5" t="s">
        <v>2</v>
      </c>
      <c r="AD6" s="5" t="s">
        <v>2</v>
      </c>
      <c r="AE6" s="5" t="s">
        <v>3</v>
      </c>
      <c r="AF6" s="5">
        <f t="shared" ref="AF6:AF41" si="1">E6+H6+N6+Q6+T6+Z6</f>
        <v>464</v>
      </c>
      <c r="AG6" s="5">
        <f t="shared" si="0"/>
        <v>77.333333333333329</v>
      </c>
    </row>
    <row r="7" spans="1:33" ht="18" customHeight="1" x14ac:dyDescent="0.25">
      <c r="A7" s="4">
        <v>16618001</v>
      </c>
      <c r="B7" s="5" t="s">
        <v>0</v>
      </c>
      <c r="C7" s="5" t="s">
        <v>13</v>
      </c>
      <c r="D7" s="6">
        <v>301</v>
      </c>
      <c r="E7" s="7">
        <v>82</v>
      </c>
      <c r="F7" s="4" t="s">
        <v>8</v>
      </c>
      <c r="G7" s="6">
        <v>41</v>
      </c>
      <c r="H7" s="7" t="s">
        <v>58</v>
      </c>
      <c r="I7" s="4" t="s">
        <v>9</v>
      </c>
      <c r="J7" s="6"/>
      <c r="K7" s="7"/>
      <c r="L7" s="4"/>
      <c r="M7" s="6">
        <v>42</v>
      </c>
      <c r="N7" s="7" t="s">
        <v>59</v>
      </c>
      <c r="O7" s="4" t="s">
        <v>12</v>
      </c>
      <c r="P7" s="6">
        <v>43</v>
      </c>
      <c r="Q7" s="7" t="s">
        <v>57</v>
      </c>
      <c r="R7" s="4" t="s">
        <v>12</v>
      </c>
      <c r="S7" s="6">
        <v>83</v>
      </c>
      <c r="T7" s="7">
        <v>91</v>
      </c>
      <c r="U7" s="4" t="s">
        <v>5</v>
      </c>
      <c r="V7" s="6"/>
      <c r="W7" s="7"/>
      <c r="X7" s="4"/>
      <c r="Y7" s="6">
        <v>48</v>
      </c>
      <c r="Z7" s="7">
        <v>73</v>
      </c>
      <c r="AA7" s="4" t="s">
        <v>10</v>
      </c>
      <c r="AB7" s="5" t="s">
        <v>2</v>
      </c>
      <c r="AC7" s="5" t="s">
        <v>2</v>
      </c>
      <c r="AD7" s="5" t="s">
        <v>2</v>
      </c>
      <c r="AE7" s="5" t="s">
        <v>3</v>
      </c>
      <c r="AF7" s="5">
        <f t="shared" si="1"/>
        <v>465</v>
      </c>
      <c r="AG7" s="5">
        <f t="shared" si="0"/>
        <v>77.5</v>
      </c>
    </row>
    <row r="8" spans="1:33" ht="18" customHeight="1" x14ac:dyDescent="0.25">
      <c r="A8" s="4">
        <v>16618002</v>
      </c>
      <c r="B8" s="5" t="s">
        <v>6</v>
      </c>
      <c r="C8" s="5" t="s">
        <v>14</v>
      </c>
      <c r="D8" s="6">
        <v>301</v>
      </c>
      <c r="E8" s="7">
        <v>96</v>
      </c>
      <c r="F8" s="4" t="s">
        <v>2</v>
      </c>
      <c r="G8" s="6">
        <v>41</v>
      </c>
      <c r="H8" s="7" t="s">
        <v>50</v>
      </c>
      <c r="I8" s="4" t="s">
        <v>2</v>
      </c>
      <c r="J8" s="6"/>
      <c r="K8" s="7"/>
      <c r="L8" s="4"/>
      <c r="M8" s="6">
        <v>42</v>
      </c>
      <c r="N8" s="7" t="s">
        <v>50</v>
      </c>
      <c r="O8" s="4" t="s">
        <v>2</v>
      </c>
      <c r="P8" s="6">
        <v>43</v>
      </c>
      <c r="Q8" s="7" t="s">
        <v>60</v>
      </c>
      <c r="R8" s="4" t="s">
        <v>4</v>
      </c>
      <c r="S8" s="6"/>
      <c r="T8" s="7"/>
      <c r="U8" s="4"/>
      <c r="V8" s="6">
        <v>44</v>
      </c>
      <c r="W8" s="7">
        <v>96</v>
      </c>
      <c r="X8" s="4" t="s">
        <v>2</v>
      </c>
      <c r="Y8" s="6">
        <v>48</v>
      </c>
      <c r="Z8" s="7">
        <v>95</v>
      </c>
      <c r="AA8" s="4" t="s">
        <v>2</v>
      </c>
      <c r="AB8" s="5" t="s">
        <v>2</v>
      </c>
      <c r="AC8" s="5" t="s">
        <v>2</v>
      </c>
      <c r="AD8" s="5" t="s">
        <v>2</v>
      </c>
      <c r="AE8" s="5" t="s">
        <v>3</v>
      </c>
      <c r="AF8" s="5">
        <f>E8+H8+N8+Q8+W8+Z8</f>
        <v>572</v>
      </c>
      <c r="AG8" s="5">
        <f t="shared" si="0"/>
        <v>95.333333333333329</v>
      </c>
    </row>
    <row r="9" spans="1:33" ht="18" customHeight="1" x14ac:dyDescent="0.25">
      <c r="A9" s="4">
        <v>16618003</v>
      </c>
      <c r="B9" s="5" t="s">
        <v>0</v>
      </c>
      <c r="C9" s="5" t="s">
        <v>15</v>
      </c>
      <c r="D9" s="6">
        <v>301</v>
      </c>
      <c r="E9" s="7">
        <v>84</v>
      </c>
      <c r="F9" s="4" t="s">
        <v>12</v>
      </c>
      <c r="G9" s="6">
        <v>41</v>
      </c>
      <c r="H9" s="7" t="s">
        <v>61</v>
      </c>
      <c r="I9" s="4" t="s">
        <v>9</v>
      </c>
      <c r="J9" s="6"/>
      <c r="K9" s="7"/>
      <c r="L9" s="4"/>
      <c r="M9" s="6">
        <v>42</v>
      </c>
      <c r="N9" s="7" t="s">
        <v>62</v>
      </c>
      <c r="O9" s="4" t="s">
        <v>12</v>
      </c>
      <c r="P9" s="6">
        <v>43</v>
      </c>
      <c r="Q9" s="7" t="s">
        <v>53</v>
      </c>
      <c r="R9" s="4" t="s">
        <v>8</v>
      </c>
      <c r="S9" s="6"/>
      <c r="T9" s="7"/>
      <c r="U9" s="4"/>
      <c r="V9" s="6">
        <v>44</v>
      </c>
      <c r="W9" s="7">
        <v>80</v>
      </c>
      <c r="X9" s="4" t="s">
        <v>8</v>
      </c>
      <c r="Y9" s="6">
        <v>48</v>
      </c>
      <c r="Z9" s="7">
        <v>83</v>
      </c>
      <c r="AA9" s="4" t="s">
        <v>12</v>
      </c>
      <c r="AB9" s="5" t="s">
        <v>2</v>
      </c>
      <c r="AC9" s="5" t="s">
        <v>2</v>
      </c>
      <c r="AD9" s="5" t="s">
        <v>2</v>
      </c>
      <c r="AE9" s="5" t="s">
        <v>3</v>
      </c>
      <c r="AF9" s="5">
        <f>E9+H9+N9+Q9+W9+Z9</f>
        <v>464</v>
      </c>
      <c r="AG9" s="5">
        <f t="shared" si="0"/>
        <v>77.333333333333329</v>
      </c>
    </row>
    <row r="10" spans="1:33" ht="18" customHeight="1" x14ac:dyDescent="0.25">
      <c r="A10" s="4">
        <v>16618004</v>
      </c>
      <c r="B10" s="5" t="s">
        <v>6</v>
      </c>
      <c r="C10" s="5" t="s">
        <v>16</v>
      </c>
      <c r="D10" s="6">
        <v>301</v>
      </c>
      <c r="E10" s="7">
        <v>81</v>
      </c>
      <c r="F10" s="4" t="s">
        <v>8</v>
      </c>
      <c r="G10" s="6"/>
      <c r="H10" s="7"/>
      <c r="I10" s="4"/>
      <c r="J10" s="6">
        <v>302</v>
      </c>
      <c r="K10" s="7" t="s">
        <v>63</v>
      </c>
      <c r="L10" s="4" t="s">
        <v>5</v>
      </c>
      <c r="M10" s="6">
        <v>42</v>
      </c>
      <c r="N10" s="7" t="s">
        <v>54</v>
      </c>
      <c r="O10" s="4" t="s">
        <v>12</v>
      </c>
      <c r="P10" s="6">
        <v>43</v>
      </c>
      <c r="Q10" s="7" t="s">
        <v>57</v>
      </c>
      <c r="R10" s="4" t="s">
        <v>12</v>
      </c>
      <c r="S10" s="6"/>
      <c r="T10" s="7"/>
      <c r="U10" s="4"/>
      <c r="V10" s="6">
        <v>44</v>
      </c>
      <c r="W10" s="7">
        <v>64</v>
      </c>
      <c r="X10" s="4" t="s">
        <v>9</v>
      </c>
      <c r="Y10" s="6">
        <v>48</v>
      </c>
      <c r="Z10" s="7">
        <v>72</v>
      </c>
      <c r="AA10" s="4" t="s">
        <v>10</v>
      </c>
      <c r="AB10" s="5" t="s">
        <v>2</v>
      </c>
      <c r="AC10" s="5" t="s">
        <v>2</v>
      </c>
      <c r="AD10" s="5" t="s">
        <v>2</v>
      </c>
      <c r="AE10" s="5" t="s">
        <v>3</v>
      </c>
      <c r="AF10" s="5">
        <f>E10+K10+N10+Q10+W10+Z10</f>
        <v>459</v>
      </c>
      <c r="AG10" s="5">
        <f t="shared" si="0"/>
        <v>76.5</v>
      </c>
    </row>
    <row r="11" spans="1:33" ht="18" customHeight="1" x14ac:dyDescent="0.25">
      <c r="A11" s="4">
        <v>16618005</v>
      </c>
      <c r="B11" s="5" t="s">
        <v>0</v>
      </c>
      <c r="C11" s="5" t="s">
        <v>17</v>
      </c>
      <c r="D11" s="6">
        <v>301</v>
      </c>
      <c r="E11" s="7">
        <v>80</v>
      </c>
      <c r="F11" s="4" t="s">
        <v>8</v>
      </c>
      <c r="G11" s="6">
        <v>41</v>
      </c>
      <c r="H11" s="7" t="s">
        <v>64</v>
      </c>
      <c r="I11" s="4" t="s">
        <v>9</v>
      </c>
      <c r="J11" s="6"/>
      <c r="K11" s="7"/>
      <c r="L11" s="4"/>
      <c r="M11" s="6">
        <v>42</v>
      </c>
      <c r="N11" s="7" t="s">
        <v>54</v>
      </c>
      <c r="O11" s="4" t="s">
        <v>12</v>
      </c>
      <c r="P11" s="6">
        <v>43</v>
      </c>
      <c r="Q11" s="7" t="s">
        <v>62</v>
      </c>
      <c r="R11" s="4" t="s">
        <v>12</v>
      </c>
      <c r="S11" s="6">
        <v>83</v>
      </c>
      <c r="T11" s="7">
        <v>79</v>
      </c>
      <c r="U11" s="4" t="s">
        <v>10</v>
      </c>
      <c r="V11" s="6"/>
      <c r="W11" s="7"/>
      <c r="X11" s="4"/>
      <c r="Y11" s="6">
        <v>48</v>
      </c>
      <c r="Z11" s="7">
        <v>75</v>
      </c>
      <c r="AA11" s="4" t="s">
        <v>8</v>
      </c>
      <c r="AB11" s="5" t="s">
        <v>2</v>
      </c>
      <c r="AC11" s="5" t="s">
        <v>2</v>
      </c>
      <c r="AD11" s="5" t="s">
        <v>2</v>
      </c>
      <c r="AE11" s="5" t="s">
        <v>3</v>
      </c>
      <c r="AF11" s="5">
        <f t="shared" si="1"/>
        <v>448</v>
      </c>
      <c r="AG11" s="5">
        <f t="shared" si="0"/>
        <v>74.666666666666671</v>
      </c>
    </row>
    <row r="12" spans="1:33" ht="18" customHeight="1" x14ac:dyDescent="0.25">
      <c r="A12" s="4">
        <v>16618006</v>
      </c>
      <c r="B12" s="5" t="s">
        <v>0</v>
      </c>
      <c r="C12" s="5" t="s">
        <v>18</v>
      </c>
      <c r="D12" s="6">
        <v>301</v>
      </c>
      <c r="E12" s="7">
        <v>80</v>
      </c>
      <c r="F12" s="4" t="s">
        <v>8</v>
      </c>
      <c r="G12" s="6">
        <v>41</v>
      </c>
      <c r="H12" s="7" t="s">
        <v>58</v>
      </c>
      <c r="I12" s="4" t="s">
        <v>9</v>
      </c>
      <c r="J12" s="6"/>
      <c r="K12" s="7"/>
      <c r="L12" s="4"/>
      <c r="M12" s="6">
        <v>42</v>
      </c>
      <c r="N12" s="7" t="s">
        <v>54</v>
      </c>
      <c r="O12" s="4" t="s">
        <v>12</v>
      </c>
      <c r="P12" s="6">
        <v>43</v>
      </c>
      <c r="Q12" s="7" t="s">
        <v>62</v>
      </c>
      <c r="R12" s="4" t="s">
        <v>12</v>
      </c>
      <c r="S12" s="6"/>
      <c r="T12" s="7"/>
      <c r="U12" s="4"/>
      <c r="V12" s="6">
        <v>44</v>
      </c>
      <c r="W12" s="7">
        <v>77</v>
      </c>
      <c r="X12" s="4" t="s">
        <v>8</v>
      </c>
      <c r="Y12" s="6">
        <v>48</v>
      </c>
      <c r="Z12" s="7">
        <v>80</v>
      </c>
      <c r="AA12" s="4" t="s">
        <v>12</v>
      </c>
      <c r="AB12" s="5" t="s">
        <v>2</v>
      </c>
      <c r="AC12" s="5" t="s">
        <v>2</v>
      </c>
      <c r="AD12" s="5" t="s">
        <v>2</v>
      </c>
      <c r="AE12" s="5" t="s">
        <v>3</v>
      </c>
      <c r="AF12" s="5">
        <f>E12+H12+N12+Q12+W12+Z12</f>
        <v>454</v>
      </c>
      <c r="AG12" s="5">
        <f t="shared" si="0"/>
        <v>75.666666666666671</v>
      </c>
    </row>
    <row r="13" spans="1:33" ht="18" customHeight="1" x14ac:dyDescent="0.25">
      <c r="A13" s="4">
        <v>16618007</v>
      </c>
      <c r="B13" s="5" t="s">
        <v>0</v>
      </c>
      <c r="C13" s="5" t="s">
        <v>19</v>
      </c>
      <c r="D13" s="6">
        <v>301</v>
      </c>
      <c r="E13" s="7">
        <v>96</v>
      </c>
      <c r="F13" s="4" t="s">
        <v>2</v>
      </c>
      <c r="G13" s="6">
        <v>41</v>
      </c>
      <c r="H13" s="7" t="s">
        <v>57</v>
      </c>
      <c r="I13" s="4" t="s">
        <v>12</v>
      </c>
      <c r="J13" s="6"/>
      <c r="K13" s="7"/>
      <c r="L13" s="4"/>
      <c r="M13" s="6">
        <v>42</v>
      </c>
      <c r="N13" s="7" t="s">
        <v>50</v>
      </c>
      <c r="O13" s="4" t="s">
        <v>2</v>
      </c>
      <c r="P13" s="6">
        <v>43</v>
      </c>
      <c r="Q13" s="7" t="s">
        <v>65</v>
      </c>
      <c r="R13" s="4" t="s">
        <v>2</v>
      </c>
      <c r="S13" s="6">
        <v>83</v>
      </c>
      <c r="T13" s="7">
        <v>95</v>
      </c>
      <c r="U13" s="4" t="s">
        <v>2</v>
      </c>
      <c r="V13" s="6"/>
      <c r="W13" s="7"/>
      <c r="X13" s="4"/>
      <c r="Y13" s="6">
        <v>48</v>
      </c>
      <c r="Z13" s="7">
        <v>90</v>
      </c>
      <c r="AA13" s="4" t="s">
        <v>4</v>
      </c>
      <c r="AB13" s="5" t="s">
        <v>2</v>
      </c>
      <c r="AC13" s="5" t="s">
        <v>2</v>
      </c>
      <c r="AD13" s="5" t="s">
        <v>2</v>
      </c>
      <c r="AE13" s="5" t="s">
        <v>3</v>
      </c>
      <c r="AF13" s="5">
        <f t="shared" si="1"/>
        <v>550</v>
      </c>
      <c r="AG13" s="5">
        <f t="shared" si="0"/>
        <v>91.666666666666671</v>
      </c>
    </row>
    <row r="14" spans="1:33" ht="18" customHeight="1" x14ac:dyDescent="0.25">
      <c r="A14" s="4">
        <v>16618008</v>
      </c>
      <c r="B14" s="5" t="s">
        <v>0</v>
      </c>
      <c r="C14" s="5" t="s">
        <v>20</v>
      </c>
      <c r="D14" s="6">
        <v>301</v>
      </c>
      <c r="E14" s="7">
        <v>82</v>
      </c>
      <c r="F14" s="4" t="s">
        <v>8</v>
      </c>
      <c r="G14" s="6">
        <v>41</v>
      </c>
      <c r="H14" s="7" t="s">
        <v>58</v>
      </c>
      <c r="I14" s="4" t="s">
        <v>9</v>
      </c>
      <c r="J14" s="6"/>
      <c r="K14" s="7"/>
      <c r="L14" s="4"/>
      <c r="M14" s="6">
        <v>42</v>
      </c>
      <c r="N14" s="7" t="s">
        <v>54</v>
      </c>
      <c r="O14" s="4" t="s">
        <v>12</v>
      </c>
      <c r="P14" s="6">
        <v>43</v>
      </c>
      <c r="Q14" s="7" t="s">
        <v>57</v>
      </c>
      <c r="R14" s="4" t="s">
        <v>12</v>
      </c>
      <c r="S14" s="6">
        <v>83</v>
      </c>
      <c r="T14" s="7">
        <v>89</v>
      </c>
      <c r="U14" s="4" t="s">
        <v>12</v>
      </c>
      <c r="V14" s="6"/>
      <c r="W14" s="7"/>
      <c r="X14" s="4"/>
      <c r="Y14" s="6">
        <v>48</v>
      </c>
      <c r="Z14" s="7">
        <v>73</v>
      </c>
      <c r="AA14" s="4" t="s">
        <v>10</v>
      </c>
      <c r="AB14" s="5" t="s">
        <v>2</v>
      </c>
      <c r="AC14" s="5" t="s">
        <v>2</v>
      </c>
      <c r="AD14" s="5" t="s">
        <v>2</v>
      </c>
      <c r="AE14" s="5" t="s">
        <v>3</v>
      </c>
      <c r="AF14" s="5">
        <f t="shared" si="1"/>
        <v>460</v>
      </c>
      <c r="AG14" s="5">
        <f t="shared" si="0"/>
        <v>76.666666666666671</v>
      </c>
    </row>
    <row r="15" spans="1:33" ht="18" customHeight="1" x14ac:dyDescent="0.25">
      <c r="A15" s="4">
        <v>16618009</v>
      </c>
      <c r="B15" s="5" t="s">
        <v>0</v>
      </c>
      <c r="C15" s="5" t="s">
        <v>21</v>
      </c>
      <c r="D15" s="6">
        <v>301</v>
      </c>
      <c r="E15" s="7">
        <v>82</v>
      </c>
      <c r="F15" s="4" t="s">
        <v>8</v>
      </c>
      <c r="G15" s="6">
        <v>41</v>
      </c>
      <c r="H15" s="7" t="s">
        <v>66</v>
      </c>
      <c r="I15" s="4" t="s">
        <v>10</v>
      </c>
      <c r="J15" s="6"/>
      <c r="K15" s="7"/>
      <c r="L15" s="4"/>
      <c r="M15" s="6">
        <v>42</v>
      </c>
      <c r="N15" s="7" t="s">
        <v>53</v>
      </c>
      <c r="O15" s="4" t="s">
        <v>8</v>
      </c>
      <c r="P15" s="6">
        <v>43</v>
      </c>
      <c r="Q15" s="7" t="s">
        <v>62</v>
      </c>
      <c r="R15" s="4" t="s">
        <v>12</v>
      </c>
      <c r="S15" s="6"/>
      <c r="T15" s="7"/>
      <c r="U15" s="4"/>
      <c r="V15" s="6">
        <v>44</v>
      </c>
      <c r="W15" s="7">
        <v>78</v>
      </c>
      <c r="X15" s="4" t="s">
        <v>8</v>
      </c>
      <c r="Y15" s="6">
        <v>48</v>
      </c>
      <c r="Z15" s="7">
        <v>73</v>
      </c>
      <c r="AA15" s="4" t="s">
        <v>10</v>
      </c>
      <c r="AB15" s="5" t="s">
        <v>2</v>
      </c>
      <c r="AC15" s="5" t="s">
        <v>2</v>
      </c>
      <c r="AD15" s="5" t="s">
        <v>2</v>
      </c>
      <c r="AE15" s="5" t="s">
        <v>3</v>
      </c>
      <c r="AF15" s="5">
        <f>E15+H15+N15+Q15+W15+Z15</f>
        <v>451</v>
      </c>
      <c r="AG15" s="5">
        <f t="shared" si="0"/>
        <v>75.166666666666671</v>
      </c>
    </row>
    <row r="16" spans="1:33" ht="18" customHeight="1" x14ac:dyDescent="0.25">
      <c r="A16" s="4">
        <v>16618010</v>
      </c>
      <c r="B16" s="5" t="s">
        <v>0</v>
      </c>
      <c r="C16" s="5" t="s">
        <v>22</v>
      </c>
      <c r="D16" s="6">
        <v>301</v>
      </c>
      <c r="E16" s="7">
        <v>87</v>
      </c>
      <c r="F16" s="4" t="s">
        <v>5</v>
      </c>
      <c r="G16" s="6">
        <v>41</v>
      </c>
      <c r="H16" s="7" t="s">
        <v>67</v>
      </c>
      <c r="I16" s="4" t="s">
        <v>10</v>
      </c>
      <c r="J16" s="6"/>
      <c r="K16" s="7"/>
      <c r="L16" s="4"/>
      <c r="M16" s="6">
        <v>42</v>
      </c>
      <c r="N16" s="7" t="s">
        <v>68</v>
      </c>
      <c r="O16" s="4" t="s">
        <v>12</v>
      </c>
      <c r="P16" s="6">
        <v>43</v>
      </c>
      <c r="Q16" s="7" t="s">
        <v>69</v>
      </c>
      <c r="R16" s="4" t="s">
        <v>5</v>
      </c>
      <c r="S16" s="6">
        <v>83</v>
      </c>
      <c r="T16" s="7">
        <v>85</v>
      </c>
      <c r="U16" s="4" t="s">
        <v>8</v>
      </c>
      <c r="V16" s="6"/>
      <c r="W16" s="7"/>
      <c r="X16" s="4"/>
      <c r="Y16" s="6">
        <v>48</v>
      </c>
      <c r="Z16" s="7">
        <v>81</v>
      </c>
      <c r="AA16" s="4" t="s">
        <v>12</v>
      </c>
      <c r="AB16" s="5" t="s">
        <v>2</v>
      </c>
      <c r="AC16" s="5" t="s">
        <v>2</v>
      </c>
      <c r="AD16" s="5" t="s">
        <v>2</v>
      </c>
      <c r="AE16" s="5" t="s">
        <v>3</v>
      </c>
      <c r="AF16" s="5">
        <f t="shared" si="1"/>
        <v>488</v>
      </c>
      <c r="AG16" s="5">
        <f t="shared" si="0"/>
        <v>81.333333333333329</v>
      </c>
    </row>
    <row r="17" spans="1:33" ht="18" customHeight="1" x14ac:dyDescent="0.25">
      <c r="A17" s="4">
        <v>16618011</v>
      </c>
      <c r="B17" s="5" t="s">
        <v>0</v>
      </c>
      <c r="C17" s="5" t="s">
        <v>23</v>
      </c>
      <c r="D17" s="6">
        <v>301</v>
      </c>
      <c r="E17" s="7">
        <v>91</v>
      </c>
      <c r="F17" s="4" t="s">
        <v>5</v>
      </c>
      <c r="G17" s="6">
        <v>41</v>
      </c>
      <c r="H17" s="7" t="s">
        <v>54</v>
      </c>
      <c r="I17" s="4" t="s">
        <v>12</v>
      </c>
      <c r="J17" s="6"/>
      <c r="K17" s="7"/>
      <c r="L17" s="4"/>
      <c r="M17" s="6">
        <v>42</v>
      </c>
      <c r="N17" s="7" t="s">
        <v>50</v>
      </c>
      <c r="O17" s="4" t="s">
        <v>2</v>
      </c>
      <c r="P17" s="6">
        <v>43</v>
      </c>
      <c r="Q17" s="7" t="s">
        <v>70</v>
      </c>
      <c r="R17" s="4" t="s">
        <v>5</v>
      </c>
      <c r="S17" s="6">
        <v>83</v>
      </c>
      <c r="T17" s="7">
        <v>90</v>
      </c>
      <c r="U17" s="4" t="s">
        <v>12</v>
      </c>
      <c r="V17" s="6"/>
      <c r="W17" s="7"/>
      <c r="X17" s="4"/>
      <c r="Y17" s="6">
        <v>48</v>
      </c>
      <c r="Z17" s="7">
        <v>86</v>
      </c>
      <c r="AA17" s="4" t="s">
        <v>5</v>
      </c>
      <c r="AB17" s="5" t="s">
        <v>2</v>
      </c>
      <c r="AC17" s="5" t="s">
        <v>2</v>
      </c>
      <c r="AD17" s="5" t="s">
        <v>2</v>
      </c>
      <c r="AE17" s="5" t="s">
        <v>3</v>
      </c>
      <c r="AF17" s="5">
        <f t="shared" si="1"/>
        <v>528</v>
      </c>
      <c r="AG17" s="5">
        <f t="shared" si="0"/>
        <v>88</v>
      </c>
    </row>
    <row r="18" spans="1:33" ht="18" customHeight="1" x14ac:dyDescent="0.25">
      <c r="A18" s="4">
        <v>16618012</v>
      </c>
      <c r="B18" s="5" t="s">
        <v>0</v>
      </c>
      <c r="C18" s="5" t="s">
        <v>24</v>
      </c>
      <c r="D18" s="6">
        <v>301</v>
      </c>
      <c r="E18" s="7">
        <v>86</v>
      </c>
      <c r="F18" s="4" t="s">
        <v>12</v>
      </c>
      <c r="G18" s="6"/>
      <c r="H18" s="7"/>
      <c r="I18" s="4"/>
      <c r="J18" s="6">
        <v>302</v>
      </c>
      <c r="K18" s="7" t="s">
        <v>63</v>
      </c>
      <c r="L18" s="4" t="s">
        <v>5</v>
      </c>
      <c r="M18" s="6">
        <v>42</v>
      </c>
      <c r="N18" s="7" t="s">
        <v>54</v>
      </c>
      <c r="O18" s="4" t="s">
        <v>12</v>
      </c>
      <c r="P18" s="6">
        <v>43</v>
      </c>
      <c r="Q18" s="7" t="s">
        <v>57</v>
      </c>
      <c r="R18" s="4" t="s">
        <v>12</v>
      </c>
      <c r="S18" s="6"/>
      <c r="T18" s="7"/>
      <c r="U18" s="4"/>
      <c r="V18" s="6">
        <v>44</v>
      </c>
      <c r="W18" s="7">
        <v>79</v>
      </c>
      <c r="X18" s="4" t="s">
        <v>8</v>
      </c>
      <c r="Y18" s="6">
        <v>48</v>
      </c>
      <c r="Z18" s="7">
        <v>84</v>
      </c>
      <c r="AA18" s="4" t="s">
        <v>5</v>
      </c>
      <c r="AB18" s="5" t="s">
        <v>2</v>
      </c>
      <c r="AC18" s="5" t="s">
        <v>2</v>
      </c>
      <c r="AD18" s="5" t="s">
        <v>2</v>
      </c>
      <c r="AE18" s="5" t="s">
        <v>3</v>
      </c>
      <c r="AF18" s="5">
        <f>E18+K18+N18+Q18+W18+Z18</f>
        <v>491</v>
      </c>
      <c r="AG18" s="5">
        <f t="shared" si="0"/>
        <v>81.833333333333329</v>
      </c>
    </row>
    <row r="19" spans="1:33" ht="18" customHeight="1" x14ac:dyDescent="0.25">
      <c r="A19" s="4">
        <v>16618013</v>
      </c>
      <c r="B19" s="5" t="s">
        <v>0</v>
      </c>
      <c r="C19" s="5" t="s">
        <v>25</v>
      </c>
      <c r="D19" s="6">
        <v>301</v>
      </c>
      <c r="E19" s="7">
        <v>91</v>
      </c>
      <c r="F19" s="4" t="s">
        <v>5</v>
      </c>
      <c r="G19" s="6">
        <v>41</v>
      </c>
      <c r="H19" s="7" t="s">
        <v>53</v>
      </c>
      <c r="I19" s="4" t="s">
        <v>12</v>
      </c>
      <c r="J19" s="6"/>
      <c r="K19" s="7"/>
      <c r="L19" s="4"/>
      <c r="M19" s="6">
        <v>42</v>
      </c>
      <c r="N19" s="7" t="s">
        <v>50</v>
      </c>
      <c r="O19" s="4" t="s">
        <v>2</v>
      </c>
      <c r="P19" s="6">
        <v>43</v>
      </c>
      <c r="Q19" s="7" t="s">
        <v>63</v>
      </c>
      <c r="R19" s="4" t="s">
        <v>5</v>
      </c>
      <c r="S19" s="6">
        <v>83</v>
      </c>
      <c r="T19" s="7">
        <v>89</v>
      </c>
      <c r="U19" s="4" t="s">
        <v>12</v>
      </c>
      <c r="V19" s="6"/>
      <c r="W19" s="7"/>
      <c r="X19" s="4"/>
      <c r="Y19" s="6">
        <v>48</v>
      </c>
      <c r="Z19" s="7">
        <v>83</v>
      </c>
      <c r="AA19" s="4" t="s">
        <v>12</v>
      </c>
      <c r="AB19" s="5" t="s">
        <v>2</v>
      </c>
      <c r="AC19" s="5" t="s">
        <v>2</v>
      </c>
      <c r="AD19" s="5" t="s">
        <v>2</v>
      </c>
      <c r="AE19" s="5" t="s">
        <v>3</v>
      </c>
      <c r="AF19" s="5">
        <f t="shared" si="1"/>
        <v>521</v>
      </c>
      <c r="AG19" s="5">
        <f t="shared" si="0"/>
        <v>86.833333333333329</v>
      </c>
    </row>
    <row r="20" spans="1:33" ht="18" customHeight="1" x14ac:dyDescent="0.25">
      <c r="A20" s="4">
        <v>16618014</v>
      </c>
      <c r="B20" s="5" t="s">
        <v>0</v>
      </c>
      <c r="C20" s="5" t="s">
        <v>26</v>
      </c>
      <c r="D20" s="6">
        <v>301</v>
      </c>
      <c r="E20" s="7">
        <v>82</v>
      </c>
      <c r="F20" s="4" t="s">
        <v>8</v>
      </c>
      <c r="G20" s="6">
        <v>41</v>
      </c>
      <c r="H20" s="7" t="s">
        <v>71</v>
      </c>
      <c r="I20" s="4" t="s">
        <v>12</v>
      </c>
      <c r="J20" s="6"/>
      <c r="K20" s="7"/>
      <c r="L20" s="4"/>
      <c r="M20" s="6">
        <v>42</v>
      </c>
      <c r="N20" s="7" t="s">
        <v>54</v>
      </c>
      <c r="O20" s="4" t="s">
        <v>12</v>
      </c>
      <c r="P20" s="6">
        <v>43</v>
      </c>
      <c r="Q20" s="7" t="s">
        <v>71</v>
      </c>
      <c r="R20" s="4" t="s">
        <v>8</v>
      </c>
      <c r="S20" s="6"/>
      <c r="T20" s="7"/>
      <c r="U20" s="4"/>
      <c r="V20" s="6">
        <v>44</v>
      </c>
      <c r="W20" s="7">
        <v>79</v>
      </c>
      <c r="X20" s="4" t="s">
        <v>8</v>
      </c>
      <c r="Y20" s="6">
        <v>48</v>
      </c>
      <c r="Z20" s="7">
        <v>84</v>
      </c>
      <c r="AA20" s="4" t="s">
        <v>5</v>
      </c>
      <c r="AB20" s="5" t="s">
        <v>2</v>
      </c>
      <c r="AC20" s="5" t="s">
        <v>2</v>
      </c>
      <c r="AD20" s="5" t="s">
        <v>2</v>
      </c>
      <c r="AE20" s="5" t="s">
        <v>3</v>
      </c>
      <c r="AF20" s="5">
        <f>E20+H20+N20+Q20+W20+Z20</f>
        <v>475</v>
      </c>
      <c r="AG20" s="5">
        <f t="shared" si="0"/>
        <v>79.166666666666671</v>
      </c>
    </row>
    <row r="21" spans="1:33" ht="18" customHeight="1" x14ac:dyDescent="0.25">
      <c r="A21" s="4">
        <v>16618015</v>
      </c>
      <c r="B21" s="5" t="s">
        <v>0</v>
      </c>
      <c r="C21" s="5" t="s">
        <v>27</v>
      </c>
      <c r="D21" s="6">
        <v>301</v>
      </c>
      <c r="E21" s="7">
        <v>74</v>
      </c>
      <c r="F21" s="4" t="s">
        <v>10</v>
      </c>
      <c r="G21" s="6">
        <v>41</v>
      </c>
      <c r="H21" s="7" t="s">
        <v>64</v>
      </c>
      <c r="I21" s="4" t="s">
        <v>9</v>
      </c>
      <c r="J21" s="6"/>
      <c r="K21" s="7"/>
      <c r="L21" s="4"/>
      <c r="M21" s="6">
        <v>42</v>
      </c>
      <c r="N21" s="7" t="s">
        <v>53</v>
      </c>
      <c r="O21" s="4" t="s">
        <v>8</v>
      </c>
      <c r="P21" s="6">
        <v>43</v>
      </c>
      <c r="Q21" s="7" t="s">
        <v>71</v>
      </c>
      <c r="R21" s="4" t="s">
        <v>8</v>
      </c>
      <c r="S21" s="6">
        <v>83</v>
      </c>
      <c r="T21" s="7">
        <v>79</v>
      </c>
      <c r="U21" s="4" t="s">
        <v>10</v>
      </c>
      <c r="V21" s="6"/>
      <c r="W21" s="7"/>
      <c r="X21" s="4"/>
      <c r="Y21" s="6">
        <v>48</v>
      </c>
      <c r="Z21" s="7">
        <v>66</v>
      </c>
      <c r="AA21" s="4" t="s">
        <v>9</v>
      </c>
      <c r="AB21" s="5" t="s">
        <v>2</v>
      </c>
      <c r="AC21" s="5" t="s">
        <v>2</v>
      </c>
      <c r="AD21" s="5" t="s">
        <v>2</v>
      </c>
      <c r="AE21" s="5" t="s">
        <v>3</v>
      </c>
      <c r="AF21" s="5">
        <f t="shared" si="1"/>
        <v>428</v>
      </c>
      <c r="AG21" s="5">
        <f t="shared" si="0"/>
        <v>71.333333333333329</v>
      </c>
    </row>
    <row r="22" spans="1:33" ht="18" customHeight="1" x14ac:dyDescent="0.25">
      <c r="A22" s="4">
        <v>16618016</v>
      </c>
      <c r="B22" s="5" t="s">
        <v>0</v>
      </c>
      <c r="C22" s="5" t="s">
        <v>28</v>
      </c>
      <c r="D22" s="6">
        <v>301</v>
      </c>
      <c r="E22" s="7">
        <v>87</v>
      </c>
      <c r="F22" s="4" t="s">
        <v>5</v>
      </c>
      <c r="G22" s="6">
        <v>41</v>
      </c>
      <c r="H22" s="7" t="s">
        <v>71</v>
      </c>
      <c r="I22" s="4" t="s">
        <v>12</v>
      </c>
      <c r="J22" s="6"/>
      <c r="K22" s="7"/>
      <c r="L22" s="4"/>
      <c r="M22" s="6">
        <v>42</v>
      </c>
      <c r="N22" s="7" t="s">
        <v>59</v>
      </c>
      <c r="O22" s="4" t="s">
        <v>12</v>
      </c>
      <c r="P22" s="6">
        <v>43</v>
      </c>
      <c r="Q22" s="7" t="s">
        <v>72</v>
      </c>
      <c r="R22" s="4" t="s">
        <v>5</v>
      </c>
      <c r="S22" s="6"/>
      <c r="T22" s="7"/>
      <c r="U22" s="4"/>
      <c r="V22" s="6">
        <v>44</v>
      </c>
      <c r="W22" s="7">
        <v>88</v>
      </c>
      <c r="X22" s="4" t="s">
        <v>5</v>
      </c>
      <c r="Y22" s="6">
        <v>48</v>
      </c>
      <c r="Z22" s="7">
        <v>84</v>
      </c>
      <c r="AA22" s="4" t="s">
        <v>5</v>
      </c>
      <c r="AB22" s="5" t="s">
        <v>2</v>
      </c>
      <c r="AC22" s="5" t="s">
        <v>2</v>
      </c>
      <c r="AD22" s="5" t="s">
        <v>2</v>
      </c>
      <c r="AE22" s="5" t="s">
        <v>3</v>
      </c>
      <c r="AF22" s="5">
        <f>E22+H22+N22+Q22+W22+Z22</f>
        <v>504</v>
      </c>
      <c r="AG22" s="5">
        <f t="shared" si="0"/>
        <v>84</v>
      </c>
    </row>
    <row r="23" spans="1:33" ht="18" customHeight="1" x14ac:dyDescent="0.25">
      <c r="A23" s="4">
        <v>16618017</v>
      </c>
      <c r="B23" s="5" t="s">
        <v>0</v>
      </c>
      <c r="C23" s="5" t="s">
        <v>29</v>
      </c>
      <c r="D23" s="6">
        <v>301</v>
      </c>
      <c r="E23" s="7">
        <v>76</v>
      </c>
      <c r="F23" s="4" t="s">
        <v>10</v>
      </c>
      <c r="G23" s="6">
        <v>41</v>
      </c>
      <c r="H23" s="7" t="s">
        <v>73</v>
      </c>
      <c r="I23" s="4" t="s">
        <v>10</v>
      </c>
      <c r="J23" s="6"/>
      <c r="K23" s="7"/>
      <c r="L23" s="4"/>
      <c r="M23" s="6">
        <v>42</v>
      </c>
      <c r="N23" s="7" t="s">
        <v>54</v>
      </c>
      <c r="O23" s="4" t="s">
        <v>12</v>
      </c>
      <c r="P23" s="6">
        <v>43</v>
      </c>
      <c r="Q23" s="7" t="s">
        <v>53</v>
      </c>
      <c r="R23" s="4" t="s">
        <v>8</v>
      </c>
      <c r="S23" s="6">
        <v>83</v>
      </c>
      <c r="T23" s="7">
        <v>84</v>
      </c>
      <c r="U23" s="4" t="s">
        <v>8</v>
      </c>
      <c r="V23" s="6"/>
      <c r="W23" s="7"/>
      <c r="X23" s="4"/>
      <c r="Y23" s="6">
        <v>48</v>
      </c>
      <c r="Z23" s="7">
        <v>74</v>
      </c>
      <c r="AA23" s="4" t="s">
        <v>10</v>
      </c>
      <c r="AB23" s="5" t="s">
        <v>2</v>
      </c>
      <c r="AC23" s="5" t="s">
        <v>2</v>
      </c>
      <c r="AD23" s="5" t="s">
        <v>2</v>
      </c>
      <c r="AE23" s="5" t="s">
        <v>3</v>
      </c>
      <c r="AF23" s="5">
        <f t="shared" si="1"/>
        <v>457</v>
      </c>
      <c r="AG23" s="5">
        <f t="shared" si="0"/>
        <v>76.166666666666671</v>
      </c>
    </row>
    <row r="24" spans="1:33" ht="18" customHeight="1" x14ac:dyDescent="0.25">
      <c r="A24" s="4">
        <v>16618018</v>
      </c>
      <c r="B24" s="5" t="s">
        <v>6</v>
      </c>
      <c r="C24" s="5" t="s">
        <v>30</v>
      </c>
      <c r="D24" s="6">
        <v>301</v>
      </c>
      <c r="E24" s="7">
        <v>96</v>
      </c>
      <c r="F24" s="4" t="s">
        <v>2</v>
      </c>
      <c r="G24" s="6">
        <v>41</v>
      </c>
      <c r="H24" s="7" t="s">
        <v>49</v>
      </c>
      <c r="I24" s="4" t="s">
        <v>12</v>
      </c>
      <c r="J24" s="6"/>
      <c r="K24" s="7"/>
      <c r="L24" s="4"/>
      <c r="M24" s="6">
        <v>42</v>
      </c>
      <c r="N24" s="7" t="s">
        <v>62</v>
      </c>
      <c r="O24" s="4" t="s">
        <v>12</v>
      </c>
      <c r="P24" s="6">
        <v>43</v>
      </c>
      <c r="Q24" s="7" t="s">
        <v>72</v>
      </c>
      <c r="R24" s="4" t="s">
        <v>5</v>
      </c>
      <c r="S24" s="6"/>
      <c r="T24" s="7"/>
      <c r="U24" s="4"/>
      <c r="V24" s="6">
        <v>44</v>
      </c>
      <c r="W24" s="7">
        <v>93</v>
      </c>
      <c r="X24" s="4" t="s">
        <v>4</v>
      </c>
      <c r="Y24" s="6">
        <v>48</v>
      </c>
      <c r="Z24" s="7">
        <v>92</v>
      </c>
      <c r="AA24" s="4" t="s">
        <v>4</v>
      </c>
      <c r="AB24" s="5" t="s">
        <v>2</v>
      </c>
      <c r="AC24" s="5" t="s">
        <v>2</v>
      </c>
      <c r="AD24" s="5" t="s">
        <v>2</v>
      </c>
      <c r="AE24" s="5" t="s">
        <v>3</v>
      </c>
      <c r="AF24" s="5">
        <f>E24+H24+N24+Q24+W24+Z24</f>
        <v>524</v>
      </c>
      <c r="AG24" s="5">
        <f t="shared" si="0"/>
        <v>87.333333333333329</v>
      </c>
    </row>
    <row r="25" spans="1:33" ht="18" customHeight="1" x14ac:dyDescent="0.25">
      <c r="A25" s="4">
        <v>16618019</v>
      </c>
      <c r="B25" s="5" t="s">
        <v>6</v>
      </c>
      <c r="C25" s="5" t="s">
        <v>31</v>
      </c>
      <c r="D25" s="6">
        <v>301</v>
      </c>
      <c r="E25" s="7">
        <v>81</v>
      </c>
      <c r="F25" s="4" t="s">
        <v>8</v>
      </c>
      <c r="G25" s="6">
        <v>41</v>
      </c>
      <c r="H25" s="7" t="s">
        <v>55</v>
      </c>
      <c r="I25" s="4" t="s">
        <v>56</v>
      </c>
      <c r="J25" s="6"/>
      <c r="K25" s="7"/>
      <c r="L25" s="4"/>
      <c r="M25" s="6">
        <v>42</v>
      </c>
      <c r="N25" s="7" t="s">
        <v>74</v>
      </c>
      <c r="O25" s="4" t="s">
        <v>9</v>
      </c>
      <c r="P25" s="6">
        <v>43</v>
      </c>
      <c r="Q25" s="7" t="s">
        <v>53</v>
      </c>
      <c r="R25" s="4" t="s">
        <v>8</v>
      </c>
      <c r="S25" s="6">
        <v>83</v>
      </c>
      <c r="T25" s="7">
        <v>79</v>
      </c>
      <c r="U25" s="4" t="s">
        <v>10</v>
      </c>
      <c r="V25" s="6"/>
      <c r="W25" s="7"/>
      <c r="X25" s="4"/>
      <c r="Y25" s="6">
        <v>48</v>
      </c>
      <c r="Z25" s="7">
        <v>67</v>
      </c>
      <c r="AA25" s="4" t="s">
        <v>9</v>
      </c>
      <c r="AB25" s="5" t="s">
        <v>2</v>
      </c>
      <c r="AC25" s="5" t="s">
        <v>2</v>
      </c>
      <c r="AD25" s="5" t="s">
        <v>2</v>
      </c>
      <c r="AE25" s="5" t="s">
        <v>3</v>
      </c>
      <c r="AF25" s="5">
        <f t="shared" si="1"/>
        <v>421</v>
      </c>
      <c r="AG25" s="5">
        <f t="shared" si="0"/>
        <v>70.166666666666671</v>
      </c>
    </row>
    <row r="26" spans="1:33" ht="18" customHeight="1" x14ac:dyDescent="0.25">
      <c r="A26" s="4">
        <v>16618020</v>
      </c>
      <c r="B26" s="5" t="s">
        <v>0</v>
      </c>
      <c r="C26" s="5" t="s">
        <v>32</v>
      </c>
      <c r="D26" s="6">
        <v>301</v>
      </c>
      <c r="E26" s="7">
        <v>82</v>
      </c>
      <c r="F26" s="4" t="s">
        <v>8</v>
      </c>
      <c r="G26" s="6">
        <v>41</v>
      </c>
      <c r="H26" s="7" t="s">
        <v>75</v>
      </c>
      <c r="I26" s="4" t="s">
        <v>8</v>
      </c>
      <c r="J26" s="6"/>
      <c r="K26" s="7"/>
      <c r="L26" s="4"/>
      <c r="M26" s="6">
        <v>42</v>
      </c>
      <c r="N26" s="7" t="s">
        <v>54</v>
      </c>
      <c r="O26" s="4" t="s">
        <v>12</v>
      </c>
      <c r="P26" s="6">
        <v>43</v>
      </c>
      <c r="Q26" s="7" t="s">
        <v>62</v>
      </c>
      <c r="R26" s="4" t="s">
        <v>12</v>
      </c>
      <c r="S26" s="6">
        <v>83</v>
      </c>
      <c r="T26" s="7">
        <v>84</v>
      </c>
      <c r="U26" s="4" t="s">
        <v>8</v>
      </c>
      <c r="V26" s="6"/>
      <c r="W26" s="7"/>
      <c r="X26" s="4"/>
      <c r="Y26" s="6">
        <v>48</v>
      </c>
      <c r="Z26" s="7">
        <v>76</v>
      </c>
      <c r="AA26" s="4" t="s">
        <v>8</v>
      </c>
      <c r="AB26" s="5" t="s">
        <v>2</v>
      </c>
      <c r="AC26" s="5" t="s">
        <v>2</v>
      </c>
      <c r="AD26" s="5" t="s">
        <v>2</v>
      </c>
      <c r="AE26" s="5" t="s">
        <v>3</v>
      </c>
      <c r="AF26" s="5">
        <f t="shared" si="1"/>
        <v>471</v>
      </c>
      <c r="AG26" s="5">
        <f t="shared" si="0"/>
        <v>78.5</v>
      </c>
    </row>
    <row r="27" spans="1:33" ht="18" customHeight="1" x14ac:dyDescent="0.25">
      <c r="A27" s="4">
        <v>16618021</v>
      </c>
      <c r="B27" s="5" t="s">
        <v>0</v>
      </c>
      <c r="C27" s="5" t="s">
        <v>33</v>
      </c>
      <c r="D27" s="6">
        <v>301</v>
      </c>
      <c r="E27" s="7">
        <v>95</v>
      </c>
      <c r="F27" s="4" t="s">
        <v>2</v>
      </c>
      <c r="G27" s="6">
        <v>41</v>
      </c>
      <c r="H27" s="7" t="s">
        <v>53</v>
      </c>
      <c r="I27" s="4" t="s">
        <v>12</v>
      </c>
      <c r="J27" s="6"/>
      <c r="K27" s="7"/>
      <c r="L27" s="4"/>
      <c r="M27" s="6">
        <v>42</v>
      </c>
      <c r="N27" s="7" t="s">
        <v>65</v>
      </c>
      <c r="O27" s="4" t="s">
        <v>2</v>
      </c>
      <c r="P27" s="6">
        <v>43</v>
      </c>
      <c r="Q27" s="7" t="s">
        <v>70</v>
      </c>
      <c r="R27" s="4" t="s">
        <v>5</v>
      </c>
      <c r="S27" s="6"/>
      <c r="T27" s="7"/>
      <c r="U27" s="4"/>
      <c r="V27" s="6">
        <v>44</v>
      </c>
      <c r="W27" s="7">
        <v>93</v>
      </c>
      <c r="X27" s="4" t="s">
        <v>4</v>
      </c>
      <c r="Y27" s="6">
        <v>48</v>
      </c>
      <c r="Z27" s="7">
        <v>84</v>
      </c>
      <c r="AA27" s="4" t="s">
        <v>5</v>
      </c>
      <c r="AB27" s="5" t="s">
        <v>2</v>
      </c>
      <c r="AC27" s="5" t="s">
        <v>2</v>
      </c>
      <c r="AD27" s="5" t="s">
        <v>2</v>
      </c>
      <c r="AE27" s="5" t="s">
        <v>3</v>
      </c>
      <c r="AF27" s="5">
        <f>E27+H27+N27+Q27+W27+Z27</f>
        <v>530</v>
      </c>
      <c r="AG27" s="5">
        <f t="shared" si="0"/>
        <v>88.333333333333329</v>
      </c>
    </row>
    <row r="28" spans="1:33" ht="18" customHeight="1" x14ac:dyDescent="0.25">
      <c r="A28" s="4">
        <v>16618022</v>
      </c>
      <c r="B28" s="5" t="s">
        <v>0</v>
      </c>
      <c r="C28" s="5" t="s">
        <v>34</v>
      </c>
      <c r="D28" s="6">
        <v>301</v>
      </c>
      <c r="E28" s="7">
        <v>95</v>
      </c>
      <c r="F28" s="4" t="s">
        <v>2</v>
      </c>
      <c r="G28" s="6">
        <v>41</v>
      </c>
      <c r="H28" s="7" t="s">
        <v>50</v>
      </c>
      <c r="I28" s="4" t="s">
        <v>2</v>
      </c>
      <c r="J28" s="6"/>
      <c r="K28" s="7"/>
      <c r="L28" s="4"/>
      <c r="M28" s="6">
        <v>42</v>
      </c>
      <c r="N28" s="7" t="s">
        <v>50</v>
      </c>
      <c r="O28" s="4" t="s">
        <v>2</v>
      </c>
      <c r="P28" s="6">
        <v>43</v>
      </c>
      <c r="Q28" s="7" t="s">
        <v>50</v>
      </c>
      <c r="R28" s="4" t="s">
        <v>2</v>
      </c>
      <c r="S28" s="6">
        <v>83</v>
      </c>
      <c r="T28" s="7">
        <v>95</v>
      </c>
      <c r="U28" s="4" t="s">
        <v>2</v>
      </c>
      <c r="V28" s="6"/>
      <c r="W28" s="7"/>
      <c r="X28" s="4"/>
      <c r="Y28" s="6">
        <v>48</v>
      </c>
      <c r="Z28" s="7">
        <v>95</v>
      </c>
      <c r="AA28" s="4" t="s">
        <v>2</v>
      </c>
      <c r="AB28" s="5" t="s">
        <v>2</v>
      </c>
      <c r="AC28" s="5" t="s">
        <v>2</v>
      </c>
      <c r="AD28" s="5" t="s">
        <v>2</v>
      </c>
      <c r="AE28" s="5" t="s">
        <v>3</v>
      </c>
      <c r="AF28" s="5">
        <f t="shared" si="1"/>
        <v>573</v>
      </c>
      <c r="AG28" s="5">
        <f t="shared" si="0"/>
        <v>95.5</v>
      </c>
    </row>
    <row r="29" spans="1:33" ht="18" customHeight="1" x14ac:dyDescent="0.25">
      <c r="A29" s="4">
        <v>16618023</v>
      </c>
      <c r="B29" s="5" t="s">
        <v>0</v>
      </c>
      <c r="C29" s="5" t="s">
        <v>35</v>
      </c>
      <c r="D29" s="6">
        <v>301</v>
      </c>
      <c r="E29" s="7">
        <v>81</v>
      </c>
      <c r="F29" s="4" t="s">
        <v>8</v>
      </c>
      <c r="G29" s="6">
        <v>41</v>
      </c>
      <c r="H29" s="7" t="s">
        <v>76</v>
      </c>
      <c r="I29" s="4" t="s">
        <v>9</v>
      </c>
      <c r="J29" s="6"/>
      <c r="K29" s="7"/>
      <c r="L29" s="4"/>
      <c r="M29" s="6">
        <v>42</v>
      </c>
      <c r="N29" s="7" t="s">
        <v>57</v>
      </c>
      <c r="O29" s="4" t="s">
        <v>12</v>
      </c>
      <c r="P29" s="6">
        <v>43</v>
      </c>
      <c r="Q29" s="7" t="s">
        <v>54</v>
      </c>
      <c r="R29" s="4" t="s">
        <v>8</v>
      </c>
      <c r="S29" s="6">
        <v>83</v>
      </c>
      <c r="T29" s="7">
        <v>79</v>
      </c>
      <c r="U29" s="4" t="s">
        <v>10</v>
      </c>
      <c r="V29" s="6"/>
      <c r="W29" s="7"/>
      <c r="X29" s="4"/>
      <c r="Y29" s="6">
        <v>48</v>
      </c>
      <c r="Z29" s="7">
        <v>71</v>
      </c>
      <c r="AA29" s="4" t="s">
        <v>10</v>
      </c>
      <c r="AB29" s="5" t="s">
        <v>2</v>
      </c>
      <c r="AC29" s="5" t="s">
        <v>2</v>
      </c>
      <c r="AD29" s="5" t="s">
        <v>2</v>
      </c>
      <c r="AE29" s="5" t="s">
        <v>3</v>
      </c>
      <c r="AF29" s="5">
        <f t="shared" si="1"/>
        <v>445</v>
      </c>
      <c r="AG29" s="5">
        <f t="shared" si="0"/>
        <v>74.166666666666671</v>
      </c>
    </row>
    <row r="30" spans="1:33" ht="18" customHeight="1" x14ac:dyDescent="0.25">
      <c r="A30" s="4">
        <v>16618024</v>
      </c>
      <c r="B30" s="5" t="s">
        <v>6</v>
      </c>
      <c r="C30" s="5" t="s">
        <v>36</v>
      </c>
      <c r="D30" s="6">
        <v>301</v>
      </c>
      <c r="E30" s="7">
        <v>96</v>
      </c>
      <c r="F30" s="4" t="s">
        <v>2</v>
      </c>
      <c r="G30" s="6">
        <v>41</v>
      </c>
      <c r="H30" s="7" t="s">
        <v>62</v>
      </c>
      <c r="I30" s="4" t="s">
        <v>5</v>
      </c>
      <c r="J30" s="6"/>
      <c r="K30" s="7"/>
      <c r="L30" s="4"/>
      <c r="M30" s="6">
        <v>42</v>
      </c>
      <c r="N30" s="7" t="s">
        <v>50</v>
      </c>
      <c r="O30" s="4" t="s">
        <v>2</v>
      </c>
      <c r="P30" s="6">
        <v>43</v>
      </c>
      <c r="Q30" s="7" t="s">
        <v>72</v>
      </c>
      <c r="R30" s="4" t="s">
        <v>5</v>
      </c>
      <c r="S30" s="6">
        <v>83</v>
      </c>
      <c r="T30" s="7">
        <v>95</v>
      </c>
      <c r="U30" s="4" t="s">
        <v>2</v>
      </c>
      <c r="V30" s="6"/>
      <c r="W30" s="7"/>
      <c r="X30" s="4"/>
      <c r="Y30" s="6">
        <v>48</v>
      </c>
      <c r="Z30" s="7">
        <v>91</v>
      </c>
      <c r="AA30" s="4" t="s">
        <v>4</v>
      </c>
      <c r="AB30" s="5" t="s">
        <v>2</v>
      </c>
      <c r="AC30" s="5" t="s">
        <v>2</v>
      </c>
      <c r="AD30" s="5" t="s">
        <v>2</v>
      </c>
      <c r="AE30" s="5" t="s">
        <v>3</v>
      </c>
      <c r="AF30" s="5">
        <f t="shared" si="1"/>
        <v>546</v>
      </c>
      <c r="AG30" s="5">
        <f t="shared" si="0"/>
        <v>91</v>
      </c>
    </row>
    <row r="31" spans="1:33" ht="18" customHeight="1" x14ac:dyDescent="0.25">
      <c r="A31" s="4">
        <v>16618025</v>
      </c>
      <c r="B31" s="5" t="s">
        <v>0</v>
      </c>
      <c r="C31" s="5" t="s">
        <v>37</v>
      </c>
      <c r="D31" s="6">
        <v>301</v>
      </c>
      <c r="E31" s="7">
        <v>90</v>
      </c>
      <c r="F31" s="4" t="s">
        <v>5</v>
      </c>
      <c r="G31" s="6">
        <v>41</v>
      </c>
      <c r="H31" s="7" t="s">
        <v>58</v>
      </c>
      <c r="I31" s="4" t="s">
        <v>9</v>
      </c>
      <c r="J31" s="6"/>
      <c r="K31" s="7"/>
      <c r="L31" s="4"/>
      <c r="M31" s="6">
        <v>42</v>
      </c>
      <c r="N31" s="7" t="s">
        <v>54</v>
      </c>
      <c r="O31" s="4" t="s">
        <v>12</v>
      </c>
      <c r="P31" s="6">
        <v>43</v>
      </c>
      <c r="Q31" s="7" t="s">
        <v>53</v>
      </c>
      <c r="R31" s="4" t="s">
        <v>8</v>
      </c>
      <c r="S31" s="6"/>
      <c r="T31" s="7"/>
      <c r="U31" s="4"/>
      <c r="V31" s="6">
        <v>44</v>
      </c>
      <c r="W31" s="7">
        <v>80</v>
      </c>
      <c r="X31" s="4" t="s">
        <v>8</v>
      </c>
      <c r="Y31" s="6">
        <v>48</v>
      </c>
      <c r="Z31" s="7">
        <v>83</v>
      </c>
      <c r="AA31" s="4" t="s">
        <v>12</v>
      </c>
      <c r="AB31" s="5" t="s">
        <v>2</v>
      </c>
      <c r="AC31" s="5" t="s">
        <v>2</v>
      </c>
      <c r="AD31" s="5" t="s">
        <v>2</v>
      </c>
      <c r="AE31" s="5" t="s">
        <v>3</v>
      </c>
      <c r="AF31" s="5">
        <f>E31+H31+N31+Q31+W31+Z31</f>
        <v>467</v>
      </c>
      <c r="AG31" s="5">
        <f t="shared" si="0"/>
        <v>77.833333333333329</v>
      </c>
    </row>
    <row r="32" spans="1:33" ht="18" customHeight="1" x14ac:dyDescent="0.25">
      <c r="A32" s="4">
        <v>16618026</v>
      </c>
      <c r="B32" s="5" t="s">
        <v>0</v>
      </c>
      <c r="C32" s="5" t="s">
        <v>38</v>
      </c>
      <c r="D32" s="6">
        <v>301</v>
      </c>
      <c r="E32" s="7">
        <v>87</v>
      </c>
      <c r="F32" s="4" t="s">
        <v>5</v>
      </c>
      <c r="G32" s="6">
        <v>41</v>
      </c>
      <c r="H32" s="7" t="s">
        <v>74</v>
      </c>
      <c r="I32" s="4" t="s">
        <v>10</v>
      </c>
      <c r="J32" s="6"/>
      <c r="K32" s="7"/>
      <c r="L32" s="4"/>
      <c r="M32" s="6">
        <v>42</v>
      </c>
      <c r="N32" s="7" t="s">
        <v>68</v>
      </c>
      <c r="O32" s="4" t="s">
        <v>12</v>
      </c>
      <c r="P32" s="6">
        <v>43</v>
      </c>
      <c r="Q32" s="7" t="s">
        <v>70</v>
      </c>
      <c r="R32" s="4" t="s">
        <v>5</v>
      </c>
      <c r="S32" s="6"/>
      <c r="T32" s="7"/>
      <c r="U32" s="4"/>
      <c r="V32" s="6">
        <v>44</v>
      </c>
      <c r="W32" s="7">
        <v>85</v>
      </c>
      <c r="X32" s="4" t="s">
        <v>12</v>
      </c>
      <c r="Y32" s="6">
        <v>48</v>
      </c>
      <c r="Z32" s="7">
        <v>85</v>
      </c>
      <c r="AA32" s="4" t="s">
        <v>5</v>
      </c>
      <c r="AB32" s="5" t="s">
        <v>2</v>
      </c>
      <c r="AC32" s="5" t="s">
        <v>2</v>
      </c>
      <c r="AD32" s="5" t="s">
        <v>2</v>
      </c>
      <c r="AE32" s="5" t="s">
        <v>3</v>
      </c>
      <c r="AF32" s="5">
        <f>E32+H32+N32+Q32+W32+Z32</f>
        <v>490</v>
      </c>
      <c r="AG32" s="5">
        <f t="shared" si="0"/>
        <v>81.666666666666671</v>
      </c>
    </row>
    <row r="33" spans="1:33" ht="18" customHeight="1" x14ac:dyDescent="0.25">
      <c r="A33" s="4">
        <v>16618027</v>
      </c>
      <c r="B33" s="5" t="s">
        <v>6</v>
      </c>
      <c r="C33" s="5" t="s">
        <v>39</v>
      </c>
      <c r="D33" s="6">
        <v>301</v>
      </c>
      <c r="E33" s="7">
        <v>96</v>
      </c>
      <c r="F33" s="4" t="s">
        <v>2</v>
      </c>
      <c r="G33" s="6"/>
      <c r="H33" s="7"/>
      <c r="I33" s="4"/>
      <c r="J33" s="6">
        <v>302</v>
      </c>
      <c r="K33" s="7" t="s">
        <v>77</v>
      </c>
      <c r="L33" s="4" t="s">
        <v>4</v>
      </c>
      <c r="M33" s="6">
        <v>42</v>
      </c>
      <c r="N33" s="7" t="s">
        <v>57</v>
      </c>
      <c r="O33" s="4" t="s">
        <v>12</v>
      </c>
      <c r="P33" s="6">
        <v>43</v>
      </c>
      <c r="Q33" s="7" t="s">
        <v>70</v>
      </c>
      <c r="R33" s="4" t="s">
        <v>5</v>
      </c>
      <c r="S33" s="6"/>
      <c r="T33" s="7"/>
      <c r="U33" s="4"/>
      <c r="V33" s="6">
        <v>44</v>
      </c>
      <c r="W33" s="7">
        <v>87</v>
      </c>
      <c r="X33" s="4" t="s">
        <v>5</v>
      </c>
      <c r="Y33" s="6">
        <v>48</v>
      </c>
      <c r="Z33" s="7">
        <v>85</v>
      </c>
      <c r="AA33" s="4" t="s">
        <v>5</v>
      </c>
      <c r="AB33" s="5" t="s">
        <v>2</v>
      </c>
      <c r="AC33" s="5" t="s">
        <v>2</v>
      </c>
      <c r="AD33" s="5" t="s">
        <v>2</v>
      </c>
      <c r="AE33" s="5" t="s">
        <v>3</v>
      </c>
      <c r="AF33" s="5">
        <f>E33+K33+N33+Q33+W33+Z33</f>
        <v>525</v>
      </c>
      <c r="AG33" s="5">
        <f t="shared" si="0"/>
        <v>87.5</v>
      </c>
    </row>
    <row r="34" spans="1:33" ht="18" customHeight="1" x14ac:dyDescent="0.25">
      <c r="A34" s="4">
        <v>16618028</v>
      </c>
      <c r="B34" s="5" t="s">
        <v>6</v>
      </c>
      <c r="C34" s="5" t="s">
        <v>40</v>
      </c>
      <c r="D34" s="6">
        <v>301</v>
      </c>
      <c r="E34" s="7">
        <v>81</v>
      </c>
      <c r="F34" s="4" t="s">
        <v>8</v>
      </c>
      <c r="G34" s="6"/>
      <c r="H34" s="7"/>
      <c r="I34" s="4"/>
      <c r="J34" s="6">
        <v>302</v>
      </c>
      <c r="K34" s="7" t="s">
        <v>63</v>
      </c>
      <c r="L34" s="4" t="s">
        <v>5</v>
      </c>
      <c r="M34" s="6">
        <v>42</v>
      </c>
      <c r="N34" s="7" t="s">
        <v>57</v>
      </c>
      <c r="O34" s="4" t="s">
        <v>12</v>
      </c>
      <c r="P34" s="6">
        <v>43</v>
      </c>
      <c r="Q34" s="7" t="s">
        <v>53</v>
      </c>
      <c r="R34" s="4" t="s">
        <v>8</v>
      </c>
      <c r="S34" s="6"/>
      <c r="T34" s="7"/>
      <c r="U34" s="4"/>
      <c r="V34" s="6">
        <v>44</v>
      </c>
      <c r="W34" s="7">
        <v>85</v>
      </c>
      <c r="X34" s="4" t="s">
        <v>12</v>
      </c>
      <c r="Y34" s="6">
        <v>48</v>
      </c>
      <c r="Z34" s="7">
        <v>75</v>
      </c>
      <c r="AA34" s="4" t="s">
        <v>8</v>
      </c>
      <c r="AB34" s="5" t="s">
        <v>2</v>
      </c>
      <c r="AC34" s="5" t="s">
        <v>2</v>
      </c>
      <c r="AD34" s="5" t="s">
        <v>2</v>
      </c>
      <c r="AE34" s="5" t="s">
        <v>3</v>
      </c>
      <c r="AF34" s="5">
        <f>E34+K34+N34+Q34+W34+Z34</f>
        <v>482</v>
      </c>
      <c r="AG34" s="5">
        <f t="shared" si="0"/>
        <v>80.333333333333329</v>
      </c>
    </row>
    <row r="35" spans="1:33" ht="18" customHeight="1" x14ac:dyDescent="0.25">
      <c r="A35" s="4">
        <v>16618029</v>
      </c>
      <c r="B35" s="5" t="s">
        <v>0</v>
      </c>
      <c r="C35" s="5" t="s">
        <v>41</v>
      </c>
      <c r="D35" s="6">
        <v>301</v>
      </c>
      <c r="E35" s="7">
        <v>80</v>
      </c>
      <c r="F35" s="4" t="s">
        <v>8</v>
      </c>
      <c r="G35" s="6">
        <v>41</v>
      </c>
      <c r="H35" s="7" t="s">
        <v>78</v>
      </c>
      <c r="I35" s="4" t="s">
        <v>10</v>
      </c>
      <c r="J35" s="6"/>
      <c r="K35" s="7"/>
      <c r="L35" s="4"/>
      <c r="M35" s="6">
        <v>42</v>
      </c>
      <c r="N35" s="7" t="s">
        <v>57</v>
      </c>
      <c r="O35" s="4" t="s">
        <v>12</v>
      </c>
      <c r="P35" s="6">
        <v>43</v>
      </c>
      <c r="Q35" s="7" t="s">
        <v>53</v>
      </c>
      <c r="R35" s="4" t="s">
        <v>8</v>
      </c>
      <c r="S35" s="6">
        <v>83</v>
      </c>
      <c r="T35" s="7">
        <v>91</v>
      </c>
      <c r="U35" s="4" t="s">
        <v>5</v>
      </c>
      <c r="V35" s="6"/>
      <c r="W35" s="7"/>
      <c r="X35" s="4"/>
      <c r="Y35" s="6">
        <v>48</v>
      </c>
      <c r="Z35" s="7">
        <v>73</v>
      </c>
      <c r="AA35" s="4" t="s">
        <v>10</v>
      </c>
      <c r="AB35" s="5" t="s">
        <v>2</v>
      </c>
      <c r="AC35" s="5" t="s">
        <v>2</v>
      </c>
      <c r="AD35" s="5" t="s">
        <v>2</v>
      </c>
      <c r="AE35" s="5" t="s">
        <v>3</v>
      </c>
      <c r="AF35" s="5">
        <f t="shared" si="1"/>
        <v>463</v>
      </c>
      <c r="AG35" s="5">
        <f t="shared" si="0"/>
        <v>77.166666666666671</v>
      </c>
    </row>
    <row r="36" spans="1:33" ht="18" customHeight="1" x14ac:dyDescent="0.25">
      <c r="A36" s="4">
        <v>16618030</v>
      </c>
      <c r="B36" s="5" t="s">
        <v>0</v>
      </c>
      <c r="C36" s="5" t="s">
        <v>42</v>
      </c>
      <c r="D36" s="6">
        <v>301</v>
      </c>
      <c r="E36" s="7">
        <v>81</v>
      </c>
      <c r="F36" s="4" t="s">
        <v>8</v>
      </c>
      <c r="G36" s="6">
        <v>41</v>
      </c>
      <c r="H36" s="7" t="s">
        <v>58</v>
      </c>
      <c r="I36" s="4" t="s">
        <v>9</v>
      </c>
      <c r="J36" s="6"/>
      <c r="K36" s="7"/>
      <c r="L36" s="4"/>
      <c r="M36" s="6">
        <v>42</v>
      </c>
      <c r="N36" s="7" t="s">
        <v>54</v>
      </c>
      <c r="O36" s="4" t="s">
        <v>12</v>
      </c>
      <c r="P36" s="6">
        <v>43</v>
      </c>
      <c r="Q36" s="7" t="s">
        <v>53</v>
      </c>
      <c r="R36" s="4" t="s">
        <v>8</v>
      </c>
      <c r="S36" s="6">
        <v>83</v>
      </c>
      <c r="T36" s="7">
        <v>91</v>
      </c>
      <c r="U36" s="4" t="s">
        <v>5</v>
      </c>
      <c r="V36" s="6"/>
      <c r="W36" s="7"/>
      <c r="X36" s="4"/>
      <c r="Y36" s="6">
        <v>48</v>
      </c>
      <c r="Z36" s="7">
        <v>72</v>
      </c>
      <c r="AA36" s="4" t="s">
        <v>10</v>
      </c>
      <c r="AB36" s="5" t="s">
        <v>2</v>
      </c>
      <c r="AC36" s="5" t="s">
        <v>2</v>
      </c>
      <c r="AD36" s="5" t="s">
        <v>2</v>
      </c>
      <c r="AE36" s="5" t="s">
        <v>3</v>
      </c>
      <c r="AF36" s="5">
        <f t="shared" si="1"/>
        <v>458</v>
      </c>
      <c r="AG36" s="5">
        <f t="shared" si="0"/>
        <v>76.333333333333329</v>
      </c>
    </row>
    <row r="37" spans="1:33" ht="18" customHeight="1" x14ac:dyDescent="0.25">
      <c r="A37" s="4">
        <v>16618031</v>
      </c>
      <c r="B37" s="5" t="s">
        <v>0</v>
      </c>
      <c r="C37" s="5" t="s">
        <v>43</v>
      </c>
      <c r="D37" s="6">
        <v>301</v>
      </c>
      <c r="E37" s="7">
        <v>74</v>
      </c>
      <c r="F37" s="4" t="s">
        <v>10</v>
      </c>
      <c r="G37" s="6">
        <v>41</v>
      </c>
      <c r="H37" s="7" t="s">
        <v>55</v>
      </c>
      <c r="I37" s="4" t="s">
        <v>56</v>
      </c>
      <c r="J37" s="6"/>
      <c r="K37" s="7"/>
      <c r="L37" s="4"/>
      <c r="M37" s="6">
        <v>42</v>
      </c>
      <c r="N37" s="7" t="s">
        <v>74</v>
      </c>
      <c r="O37" s="4" t="s">
        <v>9</v>
      </c>
      <c r="P37" s="6">
        <v>43</v>
      </c>
      <c r="Q37" s="7" t="s">
        <v>78</v>
      </c>
      <c r="R37" s="4" t="s">
        <v>9</v>
      </c>
      <c r="S37" s="6"/>
      <c r="T37" s="7"/>
      <c r="U37" s="4"/>
      <c r="V37" s="6">
        <v>44</v>
      </c>
      <c r="W37" s="7">
        <v>64</v>
      </c>
      <c r="X37" s="4" t="s">
        <v>9</v>
      </c>
      <c r="Y37" s="6">
        <v>48</v>
      </c>
      <c r="Z37" s="7">
        <v>74</v>
      </c>
      <c r="AA37" s="4" t="s">
        <v>10</v>
      </c>
      <c r="AB37" s="5" t="s">
        <v>2</v>
      </c>
      <c r="AC37" s="5" t="s">
        <v>2</v>
      </c>
      <c r="AD37" s="5" t="s">
        <v>2</v>
      </c>
      <c r="AE37" s="5" t="s">
        <v>3</v>
      </c>
      <c r="AF37" s="5">
        <f>E37+H37+N37+Q37+W37+Z37</f>
        <v>392</v>
      </c>
      <c r="AG37" s="5">
        <f t="shared" si="0"/>
        <v>65.333333333333329</v>
      </c>
    </row>
    <row r="38" spans="1:33" ht="18" customHeight="1" x14ac:dyDescent="0.25">
      <c r="A38" s="4">
        <v>16618032</v>
      </c>
      <c r="B38" s="5" t="s">
        <v>6</v>
      </c>
      <c r="C38" s="5" t="s">
        <v>44</v>
      </c>
      <c r="D38" s="6">
        <v>301</v>
      </c>
      <c r="E38" s="7">
        <v>81</v>
      </c>
      <c r="F38" s="4" t="s">
        <v>8</v>
      </c>
      <c r="G38" s="6"/>
      <c r="H38" s="7"/>
      <c r="I38" s="4"/>
      <c r="J38" s="6">
        <v>302</v>
      </c>
      <c r="K38" s="7" t="s">
        <v>79</v>
      </c>
      <c r="L38" s="4" t="s">
        <v>5</v>
      </c>
      <c r="M38" s="6">
        <v>42</v>
      </c>
      <c r="N38" s="7" t="s">
        <v>59</v>
      </c>
      <c r="O38" s="4" t="s">
        <v>12</v>
      </c>
      <c r="P38" s="6">
        <v>43</v>
      </c>
      <c r="Q38" s="7" t="s">
        <v>62</v>
      </c>
      <c r="R38" s="4" t="s">
        <v>12</v>
      </c>
      <c r="S38" s="6"/>
      <c r="T38" s="7"/>
      <c r="U38" s="4"/>
      <c r="V38" s="6">
        <v>44</v>
      </c>
      <c r="W38" s="7">
        <v>88</v>
      </c>
      <c r="X38" s="4" t="s">
        <v>5</v>
      </c>
      <c r="Y38" s="6">
        <v>48</v>
      </c>
      <c r="Z38" s="7">
        <v>72</v>
      </c>
      <c r="AA38" s="4" t="s">
        <v>10</v>
      </c>
      <c r="AB38" s="5" t="s">
        <v>2</v>
      </c>
      <c r="AC38" s="5" t="s">
        <v>2</v>
      </c>
      <c r="AD38" s="5" t="s">
        <v>2</v>
      </c>
      <c r="AE38" s="5" t="s">
        <v>3</v>
      </c>
      <c r="AF38" s="5">
        <f>E38+K38+N38+Q38+W38+Z38</f>
        <v>486</v>
      </c>
      <c r="AG38" s="5">
        <f t="shared" si="0"/>
        <v>81</v>
      </c>
    </row>
    <row r="39" spans="1:33" ht="18" customHeight="1" x14ac:dyDescent="0.25">
      <c r="A39" s="4">
        <v>16618033</v>
      </c>
      <c r="B39" s="5" t="s">
        <v>6</v>
      </c>
      <c r="C39" s="5" t="s">
        <v>45</v>
      </c>
      <c r="D39" s="6">
        <v>301</v>
      </c>
      <c r="E39" s="7">
        <v>96</v>
      </c>
      <c r="F39" s="4" t="s">
        <v>2</v>
      </c>
      <c r="G39" s="6">
        <v>41</v>
      </c>
      <c r="H39" s="7" t="s">
        <v>50</v>
      </c>
      <c r="I39" s="4" t="s">
        <v>2</v>
      </c>
      <c r="J39" s="6"/>
      <c r="K39" s="7"/>
      <c r="L39" s="4"/>
      <c r="M39" s="6">
        <v>42</v>
      </c>
      <c r="N39" s="7" t="s">
        <v>50</v>
      </c>
      <c r="O39" s="4" t="s">
        <v>2</v>
      </c>
      <c r="P39" s="6">
        <v>43</v>
      </c>
      <c r="Q39" s="7" t="s">
        <v>65</v>
      </c>
      <c r="R39" s="4" t="s">
        <v>2</v>
      </c>
      <c r="S39" s="6"/>
      <c r="T39" s="7"/>
      <c r="U39" s="4"/>
      <c r="V39" s="6">
        <v>44</v>
      </c>
      <c r="W39" s="7">
        <v>96</v>
      </c>
      <c r="X39" s="4" t="s">
        <v>2</v>
      </c>
      <c r="Y39" s="6">
        <v>48</v>
      </c>
      <c r="Z39" s="7">
        <v>95</v>
      </c>
      <c r="AA39" s="4" t="s">
        <v>2</v>
      </c>
      <c r="AB39" s="5" t="s">
        <v>2</v>
      </c>
      <c r="AC39" s="5" t="s">
        <v>2</v>
      </c>
      <c r="AD39" s="5" t="s">
        <v>2</v>
      </c>
      <c r="AE39" s="5" t="s">
        <v>3</v>
      </c>
      <c r="AF39" s="5">
        <f>E39+H39+N39+Q39+W39+Z39</f>
        <v>573</v>
      </c>
      <c r="AG39" s="5">
        <f t="shared" si="0"/>
        <v>95.5</v>
      </c>
    </row>
    <row r="40" spans="1:33" ht="18" customHeight="1" x14ac:dyDescent="0.25">
      <c r="A40" s="4">
        <v>16618034</v>
      </c>
      <c r="B40" s="5" t="s">
        <v>0</v>
      </c>
      <c r="C40" s="5" t="s">
        <v>46</v>
      </c>
      <c r="D40" s="6">
        <v>301</v>
      </c>
      <c r="E40" s="7">
        <v>88</v>
      </c>
      <c r="F40" s="4" t="s">
        <v>5</v>
      </c>
      <c r="G40" s="6">
        <v>41</v>
      </c>
      <c r="H40" s="7" t="s">
        <v>80</v>
      </c>
      <c r="I40" s="4" t="s">
        <v>8</v>
      </c>
      <c r="J40" s="6"/>
      <c r="K40" s="7"/>
      <c r="L40" s="4"/>
      <c r="M40" s="6">
        <v>42</v>
      </c>
      <c r="N40" s="7" t="s">
        <v>60</v>
      </c>
      <c r="O40" s="4" t="s">
        <v>4</v>
      </c>
      <c r="P40" s="6">
        <v>43</v>
      </c>
      <c r="Q40" s="7" t="s">
        <v>72</v>
      </c>
      <c r="R40" s="4" t="s">
        <v>5</v>
      </c>
      <c r="S40" s="6"/>
      <c r="T40" s="7"/>
      <c r="U40" s="4"/>
      <c r="V40" s="6">
        <v>44</v>
      </c>
      <c r="W40" s="7">
        <v>90</v>
      </c>
      <c r="X40" s="4" t="s">
        <v>5</v>
      </c>
      <c r="Y40" s="6">
        <v>48</v>
      </c>
      <c r="Z40" s="7">
        <v>84</v>
      </c>
      <c r="AA40" s="4" t="s">
        <v>5</v>
      </c>
      <c r="AB40" s="5" t="s">
        <v>2</v>
      </c>
      <c r="AC40" s="5" t="s">
        <v>2</v>
      </c>
      <c r="AD40" s="5" t="s">
        <v>2</v>
      </c>
      <c r="AE40" s="5" t="s">
        <v>3</v>
      </c>
      <c r="AF40" s="5">
        <f>E40+H40+N40+Q40+W40+Z40</f>
        <v>512</v>
      </c>
      <c r="AG40" s="5">
        <f t="shared" si="0"/>
        <v>85.333333333333329</v>
      </c>
    </row>
    <row r="41" spans="1:33" ht="18" customHeight="1" x14ac:dyDescent="0.25">
      <c r="A41" s="4">
        <v>16618035</v>
      </c>
      <c r="B41" s="5" t="s">
        <v>0</v>
      </c>
      <c r="C41" s="5" t="s">
        <v>47</v>
      </c>
      <c r="D41" s="6">
        <v>301</v>
      </c>
      <c r="E41" s="7">
        <v>86</v>
      </c>
      <c r="F41" s="4" t="s">
        <v>12</v>
      </c>
      <c r="G41" s="6">
        <v>41</v>
      </c>
      <c r="H41" s="7" t="s">
        <v>64</v>
      </c>
      <c r="I41" s="4" t="s">
        <v>9</v>
      </c>
      <c r="J41" s="6"/>
      <c r="K41" s="7"/>
      <c r="L41" s="4"/>
      <c r="M41" s="6">
        <v>42</v>
      </c>
      <c r="N41" s="7" t="s">
        <v>62</v>
      </c>
      <c r="O41" s="4" t="s">
        <v>12</v>
      </c>
      <c r="P41" s="6">
        <v>43</v>
      </c>
      <c r="Q41" s="7" t="s">
        <v>51</v>
      </c>
      <c r="R41" s="4" t="s">
        <v>4</v>
      </c>
      <c r="S41" s="6">
        <v>83</v>
      </c>
      <c r="T41" s="7">
        <v>91</v>
      </c>
      <c r="U41" s="4" t="s">
        <v>5</v>
      </c>
      <c r="V41" s="6"/>
      <c r="W41" s="7"/>
      <c r="X41" s="4"/>
      <c r="Y41" s="6">
        <v>48</v>
      </c>
      <c r="Z41" s="7">
        <v>83</v>
      </c>
      <c r="AA41" s="4" t="s">
        <v>12</v>
      </c>
      <c r="AB41" s="5" t="s">
        <v>2</v>
      </c>
      <c r="AC41" s="5" t="s">
        <v>2</v>
      </c>
      <c r="AD41" s="5" t="s">
        <v>2</v>
      </c>
      <c r="AE41" s="5" t="s">
        <v>3</v>
      </c>
      <c r="AF41" s="5">
        <f t="shared" si="1"/>
        <v>485</v>
      </c>
      <c r="AG41" s="5">
        <f t="shared" si="0"/>
        <v>80.833333333333329</v>
      </c>
    </row>
    <row r="42" spans="1:33" ht="18" customHeight="1" x14ac:dyDescent="0.25">
      <c r="A42" s="4">
        <v>16618036</v>
      </c>
      <c r="B42" s="5" t="s">
        <v>0</v>
      </c>
      <c r="C42" s="5" t="s">
        <v>48</v>
      </c>
      <c r="D42" s="6">
        <v>301</v>
      </c>
      <c r="E42" s="7">
        <v>83</v>
      </c>
      <c r="F42" s="4" t="s">
        <v>12</v>
      </c>
      <c r="G42" s="6">
        <v>41</v>
      </c>
      <c r="H42" s="7" t="s">
        <v>73</v>
      </c>
      <c r="I42" s="4" t="s">
        <v>10</v>
      </c>
      <c r="J42" s="6"/>
      <c r="K42" s="7"/>
      <c r="L42" s="4"/>
      <c r="M42" s="6">
        <v>42</v>
      </c>
      <c r="N42" s="7" t="s">
        <v>57</v>
      </c>
      <c r="O42" s="4" t="s">
        <v>12</v>
      </c>
      <c r="P42" s="6">
        <v>43</v>
      </c>
      <c r="Q42" s="7" t="s">
        <v>74</v>
      </c>
      <c r="R42" s="4" t="s">
        <v>9</v>
      </c>
      <c r="S42" s="6"/>
      <c r="T42" s="7"/>
      <c r="U42" s="4"/>
      <c r="V42" s="6">
        <v>44</v>
      </c>
      <c r="W42" s="7">
        <v>78</v>
      </c>
      <c r="X42" s="4" t="s">
        <v>8</v>
      </c>
      <c r="Y42" s="6">
        <v>48</v>
      </c>
      <c r="Z42" s="7">
        <v>74</v>
      </c>
      <c r="AA42" s="4" t="s">
        <v>10</v>
      </c>
      <c r="AB42" s="5" t="s">
        <v>2</v>
      </c>
      <c r="AC42" s="5" t="s">
        <v>2</v>
      </c>
      <c r="AD42" s="5" t="s">
        <v>2</v>
      </c>
      <c r="AE42" s="5" t="s">
        <v>3</v>
      </c>
      <c r="AF42" s="5">
        <f>E42+H42+N42+Q42+W42+Z42</f>
        <v>446</v>
      </c>
      <c r="AG42" s="5">
        <f t="shared" si="0"/>
        <v>74.333333333333329</v>
      </c>
    </row>
    <row r="43" spans="1:33" x14ac:dyDescent="0.25">
      <c r="E43" s="7" t="s">
        <v>2</v>
      </c>
      <c r="F43" s="4">
        <f>COUNTIF(F4:F42,"A1")</f>
        <v>9</v>
      </c>
      <c r="G43" s="4"/>
      <c r="H43" s="7" t="s">
        <v>2</v>
      </c>
      <c r="I43" s="4">
        <f>COUNTIF(I4:I42,"A1")</f>
        <v>3</v>
      </c>
      <c r="J43" s="4"/>
      <c r="K43" s="7" t="s">
        <v>2</v>
      </c>
      <c r="L43" s="4">
        <f>COUNTIF(L4:L42,"A1")</f>
        <v>0</v>
      </c>
      <c r="M43" s="4"/>
      <c r="N43" s="7" t="s">
        <v>2</v>
      </c>
      <c r="O43" s="4">
        <f>COUNTIF(O4:O42,"A1")</f>
        <v>9</v>
      </c>
      <c r="P43" s="4"/>
      <c r="Q43" s="7" t="s">
        <v>2</v>
      </c>
      <c r="R43" s="4">
        <f>COUNTIF(R4:R42,"A1")</f>
        <v>3</v>
      </c>
      <c r="S43" s="4"/>
      <c r="T43" s="7" t="s">
        <v>2</v>
      </c>
      <c r="U43" s="4">
        <f>COUNTIF(U4:U42,"A1")</f>
        <v>4</v>
      </c>
      <c r="V43" s="4"/>
      <c r="W43" s="7" t="s">
        <v>2</v>
      </c>
      <c r="X43" s="4">
        <f>COUNTIF(X4:X42,"A1")</f>
        <v>2</v>
      </c>
      <c r="Y43" s="4"/>
      <c r="Z43" s="7" t="s">
        <v>2</v>
      </c>
      <c r="AA43" s="4">
        <f>COUNTIF(AA4:AA42,"A1")</f>
        <v>3</v>
      </c>
      <c r="AD43" s="13" t="s">
        <v>2</v>
      </c>
      <c r="AE43" s="13">
        <f>F43+I43+L43+O43+R43+U43+X43+AA43</f>
        <v>33</v>
      </c>
    </row>
    <row r="44" spans="1:33" x14ac:dyDescent="0.25">
      <c r="E44" s="7" t="s">
        <v>4</v>
      </c>
      <c r="F44" s="4">
        <f>COUNTIF(F4:F42,"A2")</f>
        <v>0</v>
      </c>
      <c r="G44" s="4"/>
      <c r="H44" s="7" t="s">
        <v>4</v>
      </c>
      <c r="I44" s="4">
        <f>COUNTIF(I4:I42,"A2")</f>
        <v>0</v>
      </c>
      <c r="J44" s="4"/>
      <c r="K44" s="7" t="s">
        <v>4</v>
      </c>
      <c r="L44" s="4">
        <f>COUNTIF(L4:L42,"A2")</f>
        <v>1</v>
      </c>
      <c r="M44" s="4"/>
      <c r="N44" s="7" t="s">
        <v>4</v>
      </c>
      <c r="O44" s="4">
        <f>COUNTIF(O4:O42,"A2")</f>
        <v>1</v>
      </c>
      <c r="P44" s="4"/>
      <c r="Q44" s="7" t="s">
        <v>4</v>
      </c>
      <c r="R44" s="4">
        <f>COUNTIF(R4:R42,"A2")</f>
        <v>3</v>
      </c>
      <c r="S44" s="4"/>
      <c r="T44" s="7" t="s">
        <v>4</v>
      </c>
      <c r="U44" s="4">
        <f>COUNTIF(U4:U42,"A2")</f>
        <v>0</v>
      </c>
      <c r="V44" s="4"/>
      <c r="W44" s="7" t="s">
        <v>4</v>
      </c>
      <c r="X44" s="4">
        <f>COUNTIF(X4:X42,"A2")</f>
        <v>2</v>
      </c>
      <c r="Y44" s="4"/>
      <c r="Z44" s="7" t="s">
        <v>4</v>
      </c>
      <c r="AA44" s="4">
        <f>COUNTIF(AA4:AA42,"A2")</f>
        <v>3</v>
      </c>
      <c r="AD44" s="13" t="s">
        <v>4</v>
      </c>
      <c r="AE44" s="13">
        <f t="shared" ref="AE44:AE50" si="2">F44+I44+L44+O44+R44+U44+X44+AA44</f>
        <v>10</v>
      </c>
    </row>
    <row r="45" spans="1:33" x14ac:dyDescent="0.25">
      <c r="E45" s="7" t="s">
        <v>5</v>
      </c>
      <c r="F45" s="4">
        <f>COUNTIF(F4:F42,"B1")</f>
        <v>7</v>
      </c>
      <c r="G45" s="4"/>
      <c r="H45" s="7" t="s">
        <v>5</v>
      </c>
      <c r="I45" s="4">
        <f>COUNTIF(I4:I42,"B1")</f>
        <v>1</v>
      </c>
      <c r="J45" s="4"/>
      <c r="K45" s="7" t="s">
        <v>5</v>
      </c>
      <c r="L45" s="4">
        <f>COUNTIF(L4:L42,"B1")</f>
        <v>4</v>
      </c>
      <c r="M45" s="4"/>
      <c r="N45" s="7" t="s">
        <v>5</v>
      </c>
      <c r="O45" s="4">
        <f>COUNTIF(O4:O42,"B1")</f>
        <v>0</v>
      </c>
      <c r="P45" s="4"/>
      <c r="Q45" s="7" t="s">
        <v>5</v>
      </c>
      <c r="R45" s="4">
        <f>COUNTIF(R4:R42,"B1")</f>
        <v>10</v>
      </c>
      <c r="S45" s="4"/>
      <c r="T45" s="7" t="s">
        <v>5</v>
      </c>
      <c r="U45" s="4">
        <f>COUNTIF(U4:U42,"B1")</f>
        <v>5</v>
      </c>
      <c r="V45" s="4"/>
      <c r="W45" s="7" t="s">
        <v>5</v>
      </c>
      <c r="X45" s="4">
        <f>COUNTIF(X4:X42,"B1")</f>
        <v>4</v>
      </c>
      <c r="Y45" s="4"/>
      <c r="Z45" s="7" t="s">
        <v>5</v>
      </c>
      <c r="AA45" s="4">
        <f>COUNTIF(AA4:AA42,"B1")</f>
        <v>9</v>
      </c>
      <c r="AD45" s="13" t="s">
        <v>5</v>
      </c>
      <c r="AE45" s="13">
        <f t="shared" si="2"/>
        <v>40</v>
      </c>
    </row>
    <row r="46" spans="1:33" x14ac:dyDescent="0.25">
      <c r="E46" s="7" t="s">
        <v>12</v>
      </c>
      <c r="F46" s="4">
        <f>COUNTIF(F4:F42,"B2")</f>
        <v>4</v>
      </c>
      <c r="G46" s="4"/>
      <c r="H46" s="7" t="s">
        <v>12</v>
      </c>
      <c r="I46" s="4">
        <f>COUNTIF(I4:I42,"B2")</f>
        <v>8</v>
      </c>
      <c r="J46" s="4"/>
      <c r="K46" s="7" t="s">
        <v>12</v>
      </c>
      <c r="L46" s="4">
        <f>COUNTIF(L4:L42,"B2")</f>
        <v>0</v>
      </c>
      <c r="M46" s="4"/>
      <c r="N46" s="7" t="s">
        <v>12</v>
      </c>
      <c r="O46" s="4">
        <f>COUNTIF(O4:O42,"B2")</f>
        <v>23</v>
      </c>
      <c r="P46" s="4"/>
      <c r="Q46" s="7" t="s">
        <v>12</v>
      </c>
      <c r="R46" s="4">
        <f>COUNTIF(R4:R42,"B2")</f>
        <v>10</v>
      </c>
      <c r="S46" s="4"/>
      <c r="T46" s="7" t="s">
        <v>12</v>
      </c>
      <c r="U46" s="4">
        <f>COUNTIF(U4:U42,"B2")</f>
        <v>3</v>
      </c>
      <c r="V46" s="4"/>
      <c r="W46" s="7" t="s">
        <v>12</v>
      </c>
      <c r="X46" s="4">
        <f>COUNTIF(X4:X42,"B2")</f>
        <v>2</v>
      </c>
      <c r="Y46" s="4"/>
      <c r="Z46" s="7" t="s">
        <v>12</v>
      </c>
      <c r="AA46" s="4">
        <f>COUNTIF(AA4:AA42,"B2")</f>
        <v>7</v>
      </c>
      <c r="AD46" s="13" t="s">
        <v>12</v>
      </c>
      <c r="AE46" s="13">
        <f t="shared" si="2"/>
        <v>57</v>
      </c>
    </row>
    <row r="47" spans="1:33" x14ac:dyDescent="0.25">
      <c r="E47" s="7" t="s">
        <v>8</v>
      </c>
      <c r="F47" s="4">
        <f>COUNTIF(F4:F42,"C1")</f>
        <v>16</v>
      </c>
      <c r="G47" s="4"/>
      <c r="H47" s="7" t="s">
        <v>8</v>
      </c>
      <c r="I47" s="4">
        <f>COUNTIF(I4:I42,"C1")</f>
        <v>2</v>
      </c>
      <c r="J47" s="4"/>
      <c r="K47" s="7" t="s">
        <v>8</v>
      </c>
      <c r="L47" s="4">
        <f>COUNTIF(L4:L42,"C1")</f>
        <v>0</v>
      </c>
      <c r="M47" s="4"/>
      <c r="N47" s="7" t="s">
        <v>8</v>
      </c>
      <c r="O47" s="4">
        <f>COUNTIF(O4:O42,"C1")</f>
        <v>4</v>
      </c>
      <c r="P47" s="4"/>
      <c r="Q47" s="7" t="s">
        <v>8</v>
      </c>
      <c r="R47" s="4">
        <f>COUNTIF(R4:R42,"C1")</f>
        <v>11</v>
      </c>
      <c r="S47" s="4"/>
      <c r="T47" s="7" t="s">
        <v>8</v>
      </c>
      <c r="U47" s="4">
        <f>COUNTIF(U4:U42,"C1")</f>
        <v>3</v>
      </c>
      <c r="V47" s="4"/>
      <c r="W47" s="7" t="s">
        <v>8</v>
      </c>
      <c r="X47" s="4">
        <f>COUNTIF(X4:X42,"C1")</f>
        <v>7</v>
      </c>
      <c r="Y47" s="4"/>
      <c r="Z47" s="7" t="s">
        <v>8</v>
      </c>
      <c r="AA47" s="4">
        <f>COUNTIF(AA4:AA42,"C1")</f>
        <v>3</v>
      </c>
      <c r="AD47" s="13" t="s">
        <v>8</v>
      </c>
      <c r="AE47" s="13">
        <f t="shared" si="2"/>
        <v>46</v>
      </c>
    </row>
    <row r="48" spans="1:33" x14ac:dyDescent="0.25">
      <c r="E48" s="7" t="s">
        <v>10</v>
      </c>
      <c r="F48" s="4">
        <f>COUNTIF(F4:F42,"C2")</f>
        <v>3</v>
      </c>
      <c r="G48" s="4"/>
      <c r="H48" s="7" t="s">
        <v>10</v>
      </c>
      <c r="I48" s="4">
        <f>COUNTIF(I4:I42,"C2")</f>
        <v>6</v>
      </c>
      <c r="J48" s="4"/>
      <c r="K48" s="7" t="s">
        <v>10</v>
      </c>
      <c r="L48" s="4">
        <f>COUNTIF(L4:L42,"C2")</f>
        <v>0</v>
      </c>
      <c r="M48" s="4"/>
      <c r="N48" s="7" t="s">
        <v>10</v>
      </c>
      <c r="O48" s="4">
        <f>COUNTIF(O4:O42,"C2")</f>
        <v>0</v>
      </c>
      <c r="P48" s="4"/>
      <c r="Q48" s="7" t="s">
        <v>10</v>
      </c>
      <c r="R48" s="4">
        <f>COUNTIF(R4:R42,"C2")</f>
        <v>0</v>
      </c>
      <c r="S48" s="4"/>
      <c r="T48" s="7" t="s">
        <v>10</v>
      </c>
      <c r="U48" s="4">
        <f>COUNTIF(U4:U42,"C2")</f>
        <v>4</v>
      </c>
      <c r="V48" s="4"/>
      <c r="W48" s="7" t="s">
        <v>10</v>
      </c>
      <c r="X48" s="4">
        <f>COUNTIF(X4:X42,"C2")</f>
        <v>0</v>
      </c>
      <c r="Y48" s="4"/>
      <c r="Z48" s="7" t="s">
        <v>10</v>
      </c>
      <c r="AA48" s="4">
        <f>COUNTIF(AA4:AA42,"C2")</f>
        <v>12</v>
      </c>
      <c r="AD48" s="13" t="s">
        <v>10</v>
      </c>
      <c r="AE48" s="13">
        <f t="shared" si="2"/>
        <v>25</v>
      </c>
    </row>
    <row r="49" spans="5:31" x14ac:dyDescent="0.25">
      <c r="E49" s="7" t="s">
        <v>9</v>
      </c>
      <c r="F49" s="4">
        <f>COUNTIF(F4:F42,"D1")</f>
        <v>0</v>
      </c>
      <c r="G49" s="4"/>
      <c r="H49" s="7" t="s">
        <v>9</v>
      </c>
      <c r="I49" s="4">
        <f>COUNTIF(I4:I42,"D1")</f>
        <v>11</v>
      </c>
      <c r="J49" s="4"/>
      <c r="K49" s="7" t="s">
        <v>9</v>
      </c>
      <c r="L49" s="4">
        <f>COUNTIF(L4:L42,"D1")</f>
        <v>0</v>
      </c>
      <c r="M49" s="4"/>
      <c r="N49" s="7" t="s">
        <v>9</v>
      </c>
      <c r="O49" s="4">
        <f>COUNTIF(O4:O42,"D1")</f>
        <v>2</v>
      </c>
      <c r="P49" s="4"/>
      <c r="Q49" s="7" t="s">
        <v>9</v>
      </c>
      <c r="R49" s="4">
        <f>COUNTIF(R4:R42,"D1")</f>
        <v>2</v>
      </c>
      <c r="S49" s="4"/>
      <c r="T49" s="7" t="s">
        <v>9</v>
      </c>
      <c r="U49" s="4">
        <f>COUNTIF(U4:U42,"D1")</f>
        <v>0</v>
      </c>
      <c r="V49" s="4"/>
      <c r="W49" s="7" t="s">
        <v>9</v>
      </c>
      <c r="X49" s="4">
        <f>COUNTIF(X4:X42,"D1")</f>
        <v>3</v>
      </c>
      <c r="Y49" s="4"/>
      <c r="Z49" s="7" t="s">
        <v>9</v>
      </c>
      <c r="AA49" s="4">
        <f>COUNTIF(AA4:AA42,"D1")</f>
        <v>2</v>
      </c>
      <c r="AD49" s="13" t="s">
        <v>9</v>
      </c>
      <c r="AE49" s="13">
        <f t="shared" si="2"/>
        <v>20</v>
      </c>
    </row>
    <row r="50" spans="5:31" x14ac:dyDescent="0.25">
      <c r="E50" s="7" t="s">
        <v>56</v>
      </c>
      <c r="F50" s="4">
        <f>COUNTIF(F4:F42,"D2")</f>
        <v>0</v>
      </c>
      <c r="G50" s="4"/>
      <c r="H50" s="7" t="s">
        <v>56</v>
      </c>
      <c r="I50" s="4">
        <f>COUNTIF(I4:I42,"D2")</f>
        <v>3</v>
      </c>
      <c r="J50" s="4"/>
      <c r="K50" s="7" t="s">
        <v>56</v>
      </c>
      <c r="L50" s="4">
        <f>COUNTIF(L4:L42,"D2")</f>
        <v>0</v>
      </c>
      <c r="M50" s="4"/>
      <c r="N50" s="7" t="s">
        <v>56</v>
      </c>
      <c r="O50" s="4">
        <f>COUNTIF(O4:O42,"D2")</f>
        <v>0</v>
      </c>
      <c r="P50" s="4"/>
      <c r="Q50" s="7" t="s">
        <v>56</v>
      </c>
      <c r="R50" s="4">
        <f>COUNTIF(R4:R42,"D2")</f>
        <v>0</v>
      </c>
      <c r="S50" s="4"/>
      <c r="T50" s="7" t="s">
        <v>56</v>
      </c>
      <c r="U50" s="4">
        <f>COUNTIF(U4:U42,"D2")</f>
        <v>0</v>
      </c>
      <c r="V50" s="4"/>
      <c r="W50" s="7" t="s">
        <v>56</v>
      </c>
      <c r="X50" s="4">
        <f>COUNTIF(X4:X42,"D2")</f>
        <v>0</v>
      </c>
      <c r="Y50" s="4"/>
      <c r="Z50" s="7" t="s">
        <v>56</v>
      </c>
      <c r="AA50" s="4">
        <f>COUNTIF(AA4:AA42,"D2")</f>
        <v>0</v>
      </c>
      <c r="AD50" s="13" t="s">
        <v>56</v>
      </c>
      <c r="AE50" s="13">
        <f t="shared" si="2"/>
        <v>3</v>
      </c>
    </row>
    <row r="51" spans="5:31" x14ac:dyDescent="0.25">
      <c r="E51" s="10" t="s">
        <v>97</v>
      </c>
      <c r="F51" s="11">
        <f>SUM(F43:F49)</f>
        <v>39</v>
      </c>
      <c r="G51" s="11"/>
      <c r="H51" s="10" t="s">
        <v>97</v>
      </c>
      <c r="I51" s="11">
        <f>SUM(I43:I50)</f>
        <v>34</v>
      </c>
      <c r="J51" s="11"/>
      <c r="K51" s="10" t="s">
        <v>97</v>
      </c>
      <c r="L51" s="11">
        <f>SUM(L43:L50)</f>
        <v>5</v>
      </c>
      <c r="M51" s="11"/>
      <c r="N51" s="10" t="s">
        <v>97</v>
      </c>
      <c r="O51" s="11">
        <f>SUM(O43:O50)</f>
        <v>39</v>
      </c>
      <c r="P51" s="11"/>
      <c r="Q51" s="10" t="s">
        <v>97</v>
      </c>
      <c r="R51" s="11">
        <f>SUM(R43:R50)</f>
        <v>39</v>
      </c>
      <c r="S51" s="11"/>
      <c r="T51" s="10" t="s">
        <v>97</v>
      </c>
      <c r="U51" s="11">
        <f>SUM(U43:U50)</f>
        <v>19</v>
      </c>
      <c r="V51" s="11"/>
      <c r="W51" s="10" t="s">
        <v>97</v>
      </c>
      <c r="X51" s="11">
        <f>SUM(X43:X50)</f>
        <v>20</v>
      </c>
      <c r="Y51" s="11"/>
      <c r="Z51" s="10" t="s">
        <v>97</v>
      </c>
      <c r="AA51" s="11">
        <f>SUM(AA43:AA50)</f>
        <v>39</v>
      </c>
      <c r="AD51" s="13"/>
      <c r="AE51" s="13">
        <f>SUM(AE43:AE50)</f>
        <v>234</v>
      </c>
    </row>
    <row r="52" spans="5:31" ht="18.75" x14ac:dyDescent="0.3">
      <c r="E52" s="16" t="s">
        <v>98</v>
      </c>
      <c r="F52" s="19">
        <v>66.346000000000004</v>
      </c>
      <c r="G52" s="12"/>
      <c r="H52" s="16" t="s">
        <v>99</v>
      </c>
      <c r="I52" s="15">
        <v>44.48</v>
      </c>
      <c r="J52" s="12"/>
      <c r="K52" s="16" t="s">
        <v>100</v>
      </c>
      <c r="L52" s="15">
        <v>77.5</v>
      </c>
      <c r="M52" s="12"/>
      <c r="N52" s="16" t="s">
        <v>101</v>
      </c>
      <c r="O52" s="15">
        <v>68.59</v>
      </c>
      <c r="P52" s="12"/>
      <c r="Q52" s="16" t="s">
        <v>102</v>
      </c>
      <c r="R52" s="21">
        <v>65.063999999999993</v>
      </c>
      <c r="S52" s="12"/>
      <c r="T52" s="16" t="s">
        <v>103</v>
      </c>
      <c r="U52" s="15">
        <v>66.447000000000003</v>
      </c>
      <c r="V52" s="12"/>
      <c r="W52" s="16" t="s">
        <v>104</v>
      </c>
      <c r="X52" s="21">
        <v>61.25</v>
      </c>
      <c r="Y52" s="12"/>
      <c r="Z52" s="16" t="s">
        <v>105</v>
      </c>
      <c r="AA52" s="15">
        <v>59.615000000000002</v>
      </c>
      <c r="AD52" s="14" t="s">
        <v>81</v>
      </c>
      <c r="AE52" s="14">
        <f>(AE43*8+AE44*7+AE45*6+AE46*5+AE47*4+AE48*3+AE49*2+AE50*1)/(AE51*8)*100</f>
        <v>62.019230769230774</v>
      </c>
    </row>
    <row r="53" spans="5:31" x14ac:dyDescent="0.25">
      <c r="E53" s="16"/>
      <c r="F53" s="20"/>
      <c r="G53" s="12"/>
      <c r="H53" s="16"/>
      <c r="I53" s="15"/>
      <c r="J53" s="12"/>
      <c r="K53" s="16"/>
      <c r="L53" s="15"/>
      <c r="M53" s="12"/>
      <c r="N53" s="16"/>
      <c r="O53" s="15"/>
      <c r="P53" s="12"/>
      <c r="Q53" s="16"/>
      <c r="R53" s="22"/>
      <c r="S53" s="12"/>
      <c r="T53" s="16"/>
      <c r="U53" s="15"/>
      <c r="V53" s="12"/>
      <c r="W53" s="16"/>
      <c r="X53" s="22"/>
      <c r="Y53" s="12"/>
      <c r="Z53" s="16"/>
      <c r="AA53" s="15"/>
    </row>
  </sheetData>
  <mergeCells count="18">
    <mergeCell ref="A1:AG1"/>
    <mergeCell ref="A2:AG2"/>
    <mergeCell ref="E52:E53"/>
    <mergeCell ref="H52:H53"/>
    <mergeCell ref="K52:K53"/>
    <mergeCell ref="N52:N53"/>
    <mergeCell ref="F52:F53"/>
    <mergeCell ref="I52:I53"/>
    <mergeCell ref="L52:L53"/>
    <mergeCell ref="O52:O53"/>
    <mergeCell ref="R52:R53"/>
    <mergeCell ref="X52:X53"/>
    <mergeCell ref="AA52:AA53"/>
    <mergeCell ref="Q52:Q53"/>
    <mergeCell ref="T52:T53"/>
    <mergeCell ref="W52:W53"/>
    <mergeCell ref="Z52:Z53"/>
    <mergeCell ref="U52:U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workbookViewId="0">
      <selection activeCell="D19" sqref="D19"/>
    </sheetView>
  </sheetViews>
  <sheetFormatPr defaultRowHeight="15" x14ac:dyDescent="0.25"/>
  <cols>
    <col min="3" max="3" width="19.7109375" customWidth="1"/>
  </cols>
  <sheetData>
    <row r="1" spans="1:27" ht="18.75" x14ac:dyDescent="0.3">
      <c r="A1" s="17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8.75" x14ac:dyDescent="0.3">
      <c r="A2" s="18" t="s">
        <v>107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7" ht="15.75" x14ac:dyDescent="0.25">
      <c r="A3" s="23" t="s">
        <v>108</v>
      </c>
      <c r="B3" s="23"/>
      <c r="C3" s="23" t="s">
        <v>109</v>
      </c>
      <c r="D3" s="23" t="s">
        <v>110</v>
      </c>
      <c r="E3" s="23" t="s">
        <v>111</v>
      </c>
      <c r="F3" s="23" t="s">
        <v>112</v>
      </c>
      <c r="G3" s="23" t="s">
        <v>113</v>
      </c>
      <c r="H3" s="23" t="s">
        <v>111</v>
      </c>
      <c r="I3" s="23" t="s">
        <v>112</v>
      </c>
      <c r="J3" s="23" t="s">
        <v>114</v>
      </c>
      <c r="K3" s="23" t="s">
        <v>111</v>
      </c>
      <c r="L3" s="23" t="s">
        <v>112</v>
      </c>
      <c r="M3" s="23" t="s">
        <v>115</v>
      </c>
      <c r="N3" s="23" t="s">
        <v>111</v>
      </c>
      <c r="O3" s="23" t="s">
        <v>112</v>
      </c>
      <c r="P3" s="23" t="s">
        <v>116</v>
      </c>
      <c r="Q3" s="23" t="s">
        <v>111</v>
      </c>
      <c r="R3" s="23" t="s">
        <v>112</v>
      </c>
      <c r="S3" s="23" t="s">
        <v>117</v>
      </c>
      <c r="T3" s="23" t="s">
        <v>111</v>
      </c>
      <c r="U3" s="23" t="s">
        <v>112</v>
      </c>
      <c r="V3" s="23" t="s">
        <v>118</v>
      </c>
      <c r="W3" s="23" t="s">
        <v>111</v>
      </c>
      <c r="X3" s="23" t="s">
        <v>112</v>
      </c>
      <c r="Y3" s="23" t="s">
        <v>97</v>
      </c>
      <c r="Z3" s="23" t="s">
        <v>119</v>
      </c>
      <c r="AA3" s="24"/>
    </row>
    <row r="4" spans="1:27" x14ac:dyDescent="0.25">
      <c r="A4" s="25">
        <v>16133330</v>
      </c>
      <c r="B4" s="26" t="s">
        <v>0</v>
      </c>
      <c r="C4" s="26" t="s">
        <v>120</v>
      </c>
      <c r="D4" s="27">
        <v>184</v>
      </c>
      <c r="E4" s="4">
        <v>93</v>
      </c>
      <c r="F4" s="4" t="s">
        <v>2</v>
      </c>
      <c r="G4" s="27"/>
      <c r="H4" s="4"/>
      <c r="I4" s="4"/>
      <c r="J4" s="27">
        <v>122</v>
      </c>
      <c r="K4" s="4">
        <v>92</v>
      </c>
      <c r="L4" s="4" t="s">
        <v>2</v>
      </c>
      <c r="M4" s="27">
        <v>41</v>
      </c>
      <c r="N4" s="4">
        <v>96</v>
      </c>
      <c r="O4" s="4" t="s">
        <v>2</v>
      </c>
      <c r="P4" s="27"/>
      <c r="Q4" s="4"/>
      <c r="R4" s="4"/>
      <c r="S4" s="27">
        <v>86</v>
      </c>
      <c r="T4" s="4">
        <v>85</v>
      </c>
      <c r="U4" s="4" t="s">
        <v>4</v>
      </c>
      <c r="V4" s="27">
        <v>87</v>
      </c>
      <c r="W4" s="4">
        <v>94</v>
      </c>
      <c r="X4" s="4" t="s">
        <v>2</v>
      </c>
      <c r="Y4" s="28">
        <f>E4+H4+K4+N4+Q4+T4+W4</f>
        <v>460</v>
      </c>
      <c r="Z4" s="29">
        <f>Y4/5</f>
        <v>92</v>
      </c>
      <c r="AA4" s="8" t="s">
        <v>121</v>
      </c>
    </row>
    <row r="5" spans="1:27" x14ac:dyDescent="0.25">
      <c r="A5" s="25">
        <v>16133331</v>
      </c>
      <c r="B5" s="26" t="s">
        <v>0</v>
      </c>
      <c r="C5" s="26" t="s">
        <v>122</v>
      </c>
      <c r="D5" s="27">
        <v>184</v>
      </c>
      <c r="E5" s="4">
        <v>92</v>
      </c>
      <c r="F5" s="4" t="s">
        <v>2</v>
      </c>
      <c r="G5" s="27">
        <v>2</v>
      </c>
      <c r="H5" s="4">
        <v>92</v>
      </c>
      <c r="I5" s="4" t="s">
        <v>2</v>
      </c>
      <c r="J5" s="27"/>
      <c r="K5" s="4"/>
      <c r="L5" s="4"/>
      <c r="M5" s="27">
        <v>41</v>
      </c>
      <c r="N5" s="4">
        <v>88</v>
      </c>
      <c r="O5" s="4" t="s">
        <v>4</v>
      </c>
      <c r="P5" s="27"/>
      <c r="Q5" s="4"/>
      <c r="R5" s="4"/>
      <c r="S5" s="27">
        <v>86</v>
      </c>
      <c r="T5" s="4">
        <v>75</v>
      </c>
      <c r="U5" s="4" t="s">
        <v>5</v>
      </c>
      <c r="V5" s="27">
        <v>87</v>
      </c>
      <c r="W5" s="4">
        <v>92</v>
      </c>
      <c r="X5" s="4" t="s">
        <v>4</v>
      </c>
      <c r="Y5" s="28">
        <f t="shared" ref="Y5:Y47" si="0">E5+H5+K5+N5+Q5+T5+W5</f>
        <v>439</v>
      </c>
      <c r="Z5" s="28">
        <f t="shared" ref="Z5:Z47" si="1">Y5/5</f>
        <v>87.8</v>
      </c>
    </row>
    <row r="6" spans="1:27" x14ac:dyDescent="0.25">
      <c r="A6" s="25">
        <v>16133332</v>
      </c>
      <c r="B6" s="26" t="s">
        <v>0</v>
      </c>
      <c r="C6" s="26" t="s">
        <v>123</v>
      </c>
      <c r="D6" s="27">
        <v>184</v>
      </c>
      <c r="E6" s="4">
        <v>91</v>
      </c>
      <c r="F6" s="4" t="s">
        <v>4</v>
      </c>
      <c r="G6" s="27"/>
      <c r="H6" s="4"/>
      <c r="I6" s="4"/>
      <c r="J6" s="27">
        <v>122</v>
      </c>
      <c r="K6" s="4">
        <v>91</v>
      </c>
      <c r="L6" s="4" t="s">
        <v>2</v>
      </c>
      <c r="M6" s="27">
        <v>41</v>
      </c>
      <c r="N6" s="4">
        <v>95</v>
      </c>
      <c r="O6" s="4" t="s">
        <v>2</v>
      </c>
      <c r="P6" s="27"/>
      <c r="Q6" s="4"/>
      <c r="R6" s="4"/>
      <c r="S6" s="27">
        <v>86</v>
      </c>
      <c r="T6" s="4">
        <v>84</v>
      </c>
      <c r="U6" s="4" t="s">
        <v>4</v>
      </c>
      <c r="V6" s="27">
        <v>87</v>
      </c>
      <c r="W6" s="4">
        <v>94</v>
      </c>
      <c r="X6" s="4" t="s">
        <v>2</v>
      </c>
      <c r="Y6" s="28">
        <f t="shared" si="0"/>
        <v>455</v>
      </c>
      <c r="Z6" s="29">
        <f t="shared" si="1"/>
        <v>91</v>
      </c>
      <c r="AA6" s="8" t="s">
        <v>124</v>
      </c>
    </row>
    <row r="7" spans="1:27" x14ac:dyDescent="0.25">
      <c r="A7" s="25">
        <v>16133333</v>
      </c>
      <c r="B7" s="26" t="s">
        <v>6</v>
      </c>
      <c r="C7" s="26" t="s">
        <v>125</v>
      </c>
      <c r="D7" s="27">
        <v>184</v>
      </c>
      <c r="E7" s="4">
        <v>83</v>
      </c>
      <c r="F7" s="4" t="s">
        <v>5</v>
      </c>
      <c r="G7" s="27">
        <v>2</v>
      </c>
      <c r="H7" s="4">
        <v>91</v>
      </c>
      <c r="I7" s="4" t="s">
        <v>4</v>
      </c>
      <c r="J7" s="27"/>
      <c r="K7" s="4"/>
      <c r="L7" s="4"/>
      <c r="M7" s="27">
        <v>41</v>
      </c>
      <c r="N7" s="4">
        <v>85</v>
      </c>
      <c r="O7" s="4" t="s">
        <v>4</v>
      </c>
      <c r="P7" s="27"/>
      <c r="Q7" s="4"/>
      <c r="R7" s="4"/>
      <c r="S7" s="27">
        <v>86</v>
      </c>
      <c r="T7" s="4">
        <v>59</v>
      </c>
      <c r="U7" s="4" t="s">
        <v>8</v>
      </c>
      <c r="V7" s="27">
        <v>87</v>
      </c>
      <c r="W7" s="4">
        <v>82</v>
      </c>
      <c r="X7" s="4" t="s">
        <v>5</v>
      </c>
      <c r="Y7" s="28">
        <f t="shared" si="0"/>
        <v>400</v>
      </c>
      <c r="Z7" s="28">
        <f t="shared" si="1"/>
        <v>80</v>
      </c>
    </row>
    <row r="8" spans="1:27" x14ac:dyDescent="0.25">
      <c r="A8" s="25">
        <v>16133334</v>
      </c>
      <c r="B8" s="26" t="s">
        <v>0</v>
      </c>
      <c r="C8" s="26" t="s">
        <v>126</v>
      </c>
      <c r="D8" s="27">
        <v>184</v>
      </c>
      <c r="E8" s="4">
        <v>92</v>
      </c>
      <c r="F8" s="4" t="s">
        <v>2</v>
      </c>
      <c r="G8" s="27"/>
      <c r="H8" s="4"/>
      <c r="I8" s="4"/>
      <c r="J8" s="27">
        <v>122</v>
      </c>
      <c r="K8" s="4">
        <v>88</v>
      </c>
      <c r="L8" s="4" t="s">
        <v>4</v>
      </c>
      <c r="M8" s="27">
        <v>41</v>
      </c>
      <c r="N8" s="4">
        <v>86</v>
      </c>
      <c r="O8" s="4" t="s">
        <v>4</v>
      </c>
      <c r="P8" s="27"/>
      <c r="Q8" s="4"/>
      <c r="R8" s="4"/>
      <c r="S8" s="27">
        <v>86</v>
      </c>
      <c r="T8" s="4">
        <v>60</v>
      </c>
      <c r="U8" s="4" t="s">
        <v>8</v>
      </c>
      <c r="V8" s="27">
        <v>87</v>
      </c>
      <c r="W8" s="4">
        <v>89</v>
      </c>
      <c r="X8" s="4" t="s">
        <v>4</v>
      </c>
      <c r="Y8" s="28">
        <f t="shared" si="0"/>
        <v>415</v>
      </c>
      <c r="Z8" s="28">
        <f t="shared" si="1"/>
        <v>83</v>
      </c>
    </row>
    <row r="9" spans="1:27" x14ac:dyDescent="0.25">
      <c r="A9" s="25">
        <v>16133335</v>
      </c>
      <c r="B9" s="26" t="s">
        <v>0</v>
      </c>
      <c r="C9" s="26" t="s">
        <v>127</v>
      </c>
      <c r="D9" s="27">
        <v>184</v>
      </c>
      <c r="E9" s="4">
        <v>91</v>
      </c>
      <c r="F9" s="4" t="s">
        <v>4</v>
      </c>
      <c r="G9" s="27">
        <v>2</v>
      </c>
      <c r="H9" s="4">
        <v>91</v>
      </c>
      <c r="I9" s="4" t="s">
        <v>4</v>
      </c>
      <c r="J9" s="27"/>
      <c r="K9" s="4"/>
      <c r="L9" s="4"/>
      <c r="M9" s="27">
        <v>41</v>
      </c>
      <c r="N9" s="4">
        <v>67</v>
      </c>
      <c r="O9" s="4" t="s">
        <v>12</v>
      </c>
      <c r="P9" s="27"/>
      <c r="Q9" s="4"/>
      <c r="R9" s="4"/>
      <c r="S9" s="27">
        <v>86</v>
      </c>
      <c r="T9" s="4">
        <v>65</v>
      </c>
      <c r="U9" s="4" t="s">
        <v>12</v>
      </c>
      <c r="V9" s="27">
        <v>87</v>
      </c>
      <c r="W9" s="4">
        <v>84</v>
      </c>
      <c r="X9" s="4" t="s">
        <v>5</v>
      </c>
      <c r="Y9" s="28">
        <f t="shared" si="0"/>
        <v>398</v>
      </c>
      <c r="Z9" s="28">
        <f t="shared" si="1"/>
        <v>79.599999999999994</v>
      </c>
    </row>
    <row r="10" spans="1:27" x14ac:dyDescent="0.25">
      <c r="A10" s="25">
        <v>16133336</v>
      </c>
      <c r="B10" s="26" t="s">
        <v>0</v>
      </c>
      <c r="C10" s="26" t="s">
        <v>128</v>
      </c>
      <c r="D10" s="27">
        <v>184</v>
      </c>
      <c r="E10" s="4">
        <v>72</v>
      </c>
      <c r="F10" s="4" t="s">
        <v>8</v>
      </c>
      <c r="G10" s="27"/>
      <c r="H10" s="4"/>
      <c r="I10" s="4"/>
      <c r="J10" s="27">
        <v>122</v>
      </c>
      <c r="K10" s="4">
        <v>88</v>
      </c>
      <c r="L10" s="4" t="s">
        <v>4</v>
      </c>
      <c r="M10" s="27">
        <v>41</v>
      </c>
      <c r="N10" s="4">
        <v>59</v>
      </c>
      <c r="O10" s="4" t="s">
        <v>8</v>
      </c>
      <c r="P10" s="27"/>
      <c r="Q10" s="4"/>
      <c r="R10" s="4"/>
      <c r="S10" s="27">
        <v>86</v>
      </c>
      <c r="T10" s="4">
        <v>59</v>
      </c>
      <c r="U10" s="4" t="s">
        <v>8</v>
      </c>
      <c r="V10" s="27">
        <v>87</v>
      </c>
      <c r="W10" s="4">
        <v>73</v>
      </c>
      <c r="X10" s="4" t="s">
        <v>8</v>
      </c>
      <c r="Y10" s="28">
        <f t="shared" si="0"/>
        <v>351</v>
      </c>
      <c r="Z10" s="28">
        <f t="shared" si="1"/>
        <v>70.2</v>
      </c>
    </row>
    <row r="11" spans="1:27" x14ac:dyDescent="0.25">
      <c r="A11" s="25">
        <v>16133337</v>
      </c>
      <c r="B11" s="26" t="s">
        <v>0</v>
      </c>
      <c r="C11" s="26" t="s">
        <v>129</v>
      </c>
      <c r="D11" s="27">
        <v>184</v>
      </c>
      <c r="E11" s="4">
        <v>92</v>
      </c>
      <c r="F11" s="4" t="s">
        <v>2</v>
      </c>
      <c r="G11" s="27">
        <v>2</v>
      </c>
      <c r="H11" s="4">
        <v>84</v>
      </c>
      <c r="I11" s="4" t="s">
        <v>5</v>
      </c>
      <c r="J11" s="27"/>
      <c r="K11" s="4"/>
      <c r="L11" s="4"/>
      <c r="M11" s="27">
        <v>41</v>
      </c>
      <c r="N11" s="4">
        <v>84</v>
      </c>
      <c r="O11" s="4" t="s">
        <v>4</v>
      </c>
      <c r="P11" s="27"/>
      <c r="Q11" s="4"/>
      <c r="R11" s="4"/>
      <c r="S11" s="27">
        <v>86</v>
      </c>
      <c r="T11" s="4">
        <v>65</v>
      </c>
      <c r="U11" s="4" t="s">
        <v>12</v>
      </c>
      <c r="V11" s="27">
        <v>87</v>
      </c>
      <c r="W11" s="4">
        <v>74</v>
      </c>
      <c r="X11" s="4" t="s">
        <v>12</v>
      </c>
      <c r="Y11" s="28">
        <f t="shared" si="0"/>
        <v>399</v>
      </c>
      <c r="Z11" s="28">
        <f t="shared" si="1"/>
        <v>79.8</v>
      </c>
    </row>
    <row r="12" spans="1:27" x14ac:dyDescent="0.25">
      <c r="A12" s="25">
        <v>16133338</v>
      </c>
      <c r="B12" s="26" t="s">
        <v>0</v>
      </c>
      <c r="C12" s="26" t="s">
        <v>130</v>
      </c>
      <c r="D12" s="27">
        <v>184</v>
      </c>
      <c r="E12" s="4">
        <v>81</v>
      </c>
      <c r="F12" s="4" t="s">
        <v>12</v>
      </c>
      <c r="G12" s="27">
        <v>2</v>
      </c>
      <c r="H12" s="4">
        <v>69</v>
      </c>
      <c r="I12" s="4" t="s">
        <v>10</v>
      </c>
      <c r="J12" s="27"/>
      <c r="K12" s="4"/>
      <c r="L12" s="4"/>
      <c r="M12" s="27">
        <v>41</v>
      </c>
      <c r="N12" s="4">
        <v>57</v>
      </c>
      <c r="O12" s="4" t="s">
        <v>8</v>
      </c>
      <c r="P12" s="27"/>
      <c r="Q12" s="4"/>
      <c r="R12" s="4"/>
      <c r="S12" s="27">
        <v>86</v>
      </c>
      <c r="T12" s="4">
        <v>60</v>
      </c>
      <c r="U12" s="4" t="s">
        <v>8</v>
      </c>
      <c r="V12" s="27">
        <v>87</v>
      </c>
      <c r="W12" s="4">
        <v>73</v>
      </c>
      <c r="X12" s="4" t="s">
        <v>8</v>
      </c>
      <c r="Y12" s="28">
        <f t="shared" si="0"/>
        <v>340</v>
      </c>
      <c r="Z12" s="28">
        <f t="shared" si="1"/>
        <v>68</v>
      </c>
    </row>
    <row r="13" spans="1:27" x14ac:dyDescent="0.25">
      <c r="A13" s="25">
        <v>16133339</v>
      </c>
      <c r="B13" s="26" t="s">
        <v>0</v>
      </c>
      <c r="C13" s="26" t="s">
        <v>131</v>
      </c>
      <c r="D13" s="27">
        <v>184</v>
      </c>
      <c r="E13" s="4">
        <v>82</v>
      </c>
      <c r="F13" s="4" t="s">
        <v>5</v>
      </c>
      <c r="G13" s="27">
        <v>2</v>
      </c>
      <c r="H13" s="4">
        <v>93</v>
      </c>
      <c r="I13" s="4" t="s">
        <v>2</v>
      </c>
      <c r="J13" s="27"/>
      <c r="K13" s="4"/>
      <c r="L13" s="4"/>
      <c r="M13" s="27">
        <v>41</v>
      </c>
      <c r="N13" s="4">
        <v>88</v>
      </c>
      <c r="O13" s="4" t="s">
        <v>4</v>
      </c>
      <c r="P13" s="27"/>
      <c r="Q13" s="4"/>
      <c r="R13" s="4"/>
      <c r="S13" s="27">
        <v>86</v>
      </c>
      <c r="T13" s="4">
        <v>72</v>
      </c>
      <c r="U13" s="4" t="s">
        <v>5</v>
      </c>
      <c r="V13" s="27">
        <v>87</v>
      </c>
      <c r="W13" s="4">
        <v>94</v>
      </c>
      <c r="X13" s="4" t="s">
        <v>2</v>
      </c>
      <c r="Y13" s="28">
        <f t="shared" si="0"/>
        <v>429</v>
      </c>
      <c r="Z13" s="28">
        <f t="shared" si="1"/>
        <v>85.8</v>
      </c>
    </row>
    <row r="14" spans="1:27" x14ac:dyDescent="0.25">
      <c r="A14" s="25">
        <v>16133340</v>
      </c>
      <c r="B14" s="26" t="s">
        <v>0</v>
      </c>
      <c r="C14" s="26" t="s">
        <v>132</v>
      </c>
      <c r="D14" s="27">
        <v>184</v>
      </c>
      <c r="E14" s="4">
        <v>90</v>
      </c>
      <c r="F14" s="4" t="s">
        <v>4</v>
      </c>
      <c r="G14" s="27"/>
      <c r="H14" s="4"/>
      <c r="I14" s="4"/>
      <c r="J14" s="27">
        <v>122</v>
      </c>
      <c r="K14" s="4">
        <v>88</v>
      </c>
      <c r="L14" s="4" t="s">
        <v>4</v>
      </c>
      <c r="M14" s="27">
        <v>41</v>
      </c>
      <c r="N14" s="4">
        <v>81</v>
      </c>
      <c r="O14" s="4" t="s">
        <v>4</v>
      </c>
      <c r="P14" s="27"/>
      <c r="Q14" s="4"/>
      <c r="R14" s="4"/>
      <c r="S14" s="27">
        <v>86</v>
      </c>
      <c r="T14" s="4">
        <v>76</v>
      </c>
      <c r="U14" s="4" t="s">
        <v>5</v>
      </c>
      <c r="V14" s="27">
        <v>87</v>
      </c>
      <c r="W14" s="4">
        <v>92</v>
      </c>
      <c r="X14" s="4" t="s">
        <v>4</v>
      </c>
      <c r="Y14" s="28">
        <f t="shared" si="0"/>
        <v>427</v>
      </c>
      <c r="Z14" s="28">
        <f t="shared" si="1"/>
        <v>85.4</v>
      </c>
    </row>
    <row r="15" spans="1:27" x14ac:dyDescent="0.25">
      <c r="A15" s="25">
        <v>16133341</v>
      </c>
      <c r="B15" s="26" t="s">
        <v>6</v>
      </c>
      <c r="C15" s="26" t="s">
        <v>133</v>
      </c>
      <c r="D15" s="27">
        <v>184</v>
      </c>
      <c r="E15" s="4">
        <v>91</v>
      </c>
      <c r="F15" s="4" t="s">
        <v>4</v>
      </c>
      <c r="G15" s="27">
        <v>2</v>
      </c>
      <c r="H15" s="4">
        <v>93</v>
      </c>
      <c r="I15" s="4" t="s">
        <v>2</v>
      </c>
      <c r="J15" s="27"/>
      <c r="K15" s="4"/>
      <c r="L15" s="4"/>
      <c r="M15" s="27">
        <v>41</v>
      </c>
      <c r="N15" s="4">
        <v>84</v>
      </c>
      <c r="O15" s="4" t="s">
        <v>4</v>
      </c>
      <c r="P15" s="27"/>
      <c r="Q15" s="4"/>
      <c r="R15" s="4"/>
      <c r="S15" s="27">
        <v>86</v>
      </c>
      <c r="T15" s="4">
        <v>82</v>
      </c>
      <c r="U15" s="4" t="s">
        <v>4</v>
      </c>
      <c r="V15" s="27">
        <v>87</v>
      </c>
      <c r="W15" s="4">
        <v>93</v>
      </c>
      <c r="X15" s="4" t="s">
        <v>4</v>
      </c>
      <c r="Y15" s="28">
        <f t="shared" si="0"/>
        <v>443</v>
      </c>
      <c r="Z15" s="28">
        <f t="shared" si="1"/>
        <v>88.6</v>
      </c>
    </row>
    <row r="16" spans="1:27" x14ac:dyDescent="0.25">
      <c r="A16" s="25">
        <v>16133342</v>
      </c>
      <c r="B16" s="26" t="s">
        <v>0</v>
      </c>
      <c r="C16" s="26" t="s">
        <v>134</v>
      </c>
      <c r="D16" s="27">
        <v>184</v>
      </c>
      <c r="E16" s="4">
        <v>91</v>
      </c>
      <c r="F16" s="4" t="s">
        <v>4</v>
      </c>
      <c r="G16" s="27">
        <v>2</v>
      </c>
      <c r="H16" s="4">
        <v>91</v>
      </c>
      <c r="I16" s="4" t="s">
        <v>4</v>
      </c>
      <c r="J16" s="27"/>
      <c r="K16" s="4"/>
      <c r="L16" s="4"/>
      <c r="M16" s="27">
        <v>41</v>
      </c>
      <c r="N16" s="4">
        <v>77</v>
      </c>
      <c r="O16" s="4" t="s">
        <v>5</v>
      </c>
      <c r="P16" s="27"/>
      <c r="Q16" s="4"/>
      <c r="R16" s="4"/>
      <c r="S16" s="27">
        <v>86</v>
      </c>
      <c r="T16" s="4">
        <v>73</v>
      </c>
      <c r="U16" s="4" t="s">
        <v>5</v>
      </c>
      <c r="V16" s="27">
        <v>87</v>
      </c>
      <c r="W16" s="4">
        <v>94</v>
      </c>
      <c r="X16" s="4" t="s">
        <v>2</v>
      </c>
      <c r="Y16" s="28">
        <f t="shared" si="0"/>
        <v>426</v>
      </c>
      <c r="Z16" s="28">
        <f t="shared" si="1"/>
        <v>85.2</v>
      </c>
    </row>
    <row r="17" spans="1:27" x14ac:dyDescent="0.25">
      <c r="A17" s="25">
        <v>16133343</v>
      </c>
      <c r="B17" s="26" t="s">
        <v>0</v>
      </c>
      <c r="C17" s="26" t="s">
        <v>135</v>
      </c>
      <c r="D17" s="27">
        <v>184</v>
      </c>
      <c r="E17" s="4">
        <v>91</v>
      </c>
      <c r="F17" s="4" t="s">
        <v>4</v>
      </c>
      <c r="G17" s="27"/>
      <c r="H17" s="4"/>
      <c r="I17" s="4"/>
      <c r="J17" s="27">
        <v>122</v>
      </c>
      <c r="K17" s="4">
        <v>86</v>
      </c>
      <c r="L17" s="4" t="s">
        <v>4</v>
      </c>
      <c r="M17" s="27">
        <v>41</v>
      </c>
      <c r="N17" s="4">
        <v>90</v>
      </c>
      <c r="O17" s="4" t="s">
        <v>4</v>
      </c>
      <c r="P17" s="27"/>
      <c r="Q17" s="4"/>
      <c r="R17" s="4"/>
      <c r="S17" s="27">
        <v>86</v>
      </c>
      <c r="T17" s="4">
        <v>82</v>
      </c>
      <c r="U17" s="4" t="s">
        <v>4</v>
      </c>
      <c r="V17" s="27">
        <v>87</v>
      </c>
      <c r="W17" s="4">
        <v>93</v>
      </c>
      <c r="X17" s="4" t="s">
        <v>4</v>
      </c>
      <c r="Y17" s="28">
        <f t="shared" si="0"/>
        <v>442</v>
      </c>
      <c r="Z17" s="28">
        <f t="shared" si="1"/>
        <v>88.4</v>
      </c>
    </row>
    <row r="18" spans="1:27" x14ac:dyDescent="0.25">
      <c r="A18" s="25">
        <v>16133344</v>
      </c>
      <c r="B18" s="26" t="s">
        <v>0</v>
      </c>
      <c r="C18" s="26" t="s">
        <v>136</v>
      </c>
      <c r="D18" s="27">
        <v>184</v>
      </c>
      <c r="E18" s="4">
        <v>82</v>
      </c>
      <c r="F18" s="4" t="s">
        <v>5</v>
      </c>
      <c r="G18" s="27"/>
      <c r="H18" s="4"/>
      <c r="I18" s="4"/>
      <c r="J18" s="27">
        <v>122</v>
      </c>
      <c r="K18" s="4">
        <v>85</v>
      </c>
      <c r="L18" s="4" t="s">
        <v>4</v>
      </c>
      <c r="M18" s="27">
        <v>41</v>
      </c>
      <c r="N18" s="4">
        <v>86</v>
      </c>
      <c r="O18" s="4" t="s">
        <v>4</v>
      </c>
      <c r="P18" s="27"/>
      <c r="Q18" s="4"/>
      <c r="R18" s="4"/>
      <c r="S18" s="27">
        <v>86</v>
      </c>
      <c r="T18" s="4">
        <v>67</v>
      </c>
      <c r="U18" s="4" t="s">
        <v>12</v>
      </c>
      <c r="V18" s="27">
        <v>87</v>
      </c>
      <c r="W18" s="4">
        <v>83</v>
      </c>
      <c r="X18" s="4" t="s">
        <v>5</v>
      </c>
      <c r="Y18" s="28">
        <f t="shared" si="0"/>
        <v>403</v>
      </c>
      <c r="Z18" s="28">
        <f t="shared" si="1"/>
        <v>80.599999999999994</v>
      </c>
    </row>
    <row r="19" spans="1:27" x14ac:dyDescent="0.25">
      <c r="A19" s="25">
        <v>16133345</v>
      </c>
      <c r="B19" s="26" t="s">
        <v>6</v>
      </c>
      <c r="C19" s="26" t="s">
        <v>137</v>
      </c>
      <c r="D19" s="27">
        <v>184</v>
      </c>
      <c r="E19" s="4">
        <v>83</v>
      </c>
      <c r="F19" s="4" t="s">
        <v>5</v>
      </c>
      <c r="G19" s="27">
        <v>2</v>
      </c>
      <c r="H19" s="4">
        <v>92</v>
      </c>
      <c r="I19" s="4" t="s">
        <v>2</v>
      </c>
      <c r="J19" s="27"/>
      <c r="K19" s="4"/>
      <c r="L19" s="4"/>
      <c r="M19" s="27">
        <v>41</v>
      </c>
      <c r="N19" s="4">
        <v>72</v>
      </c>
      <c r="O19" s="4" t="s">
        <v>5</v>
      </c>
      <c r="P19" s="27"/>
      <c r="Q19" s="4"/>
      <c r="R19" s="4"/>
      <c r="S19" s="27">
        <v>86</v>
      </c>
      <c r="T19" s="4">
        <v>59</v>
      </c>
      <c r="U19" s="4" t="s">
        <v>8</v>
      </c>
      <c r="V19" s="27">
        <v>87</v>
      </c>
      <c r="W19" s="4">
        <v>83</v>
      </c>
      <c r="X19" s="4" t="s">
        <v>5</v>
      </c>
      <c r="Y19" s="28">
        <f t="shared" si="0"/>
        <v>389</v>
      </c>
      <c r="Z19" s="28">
        <f t="shared" si="1"/>
        <v>77.8</v>
      </c>
    </row>
    <row r="20" spans="1:27" x14ac:dyDescent="0.25">
      <c r="A20" s="25">
        <v>16133346</v>
      </c>
      <c r="B20" s="26" t="s">
        <v>0</v>
      </c>
      <c r="C20" s="26" t="s">
        <v>138</v>
      </c>
      <c r="D20" s="27">
        <v>184</v>
      </c>
      <c r="E20" s="4">
        <v>71</v>
      </c>
      <c r="F20" s="4" t="s">
        <v>8</v>
      </c>
      <c r="G20" s="27">
        <v>2</v>
      </c>
      <c r="H20" s="4">
        <v>70</v>
      </c>
      <c r="I20" s="4" t="s">
        <v>8</v>
      </c>
      <c r="J20" s="27"/>
      <c r="K20" s="4"/>
      <c r="L20" s="4"/>
      <c r="M20" s="27">
        <v>41</v>
      </c>
      <c r="N20" s="4">
        <v>81</v>
      </c>
      <c r="O20" s="4" t="s">
        <v>4</v>
      </c>
      <c r="P20" s="27"/>
      <c r="Q20" s="4"/>
      <c r="R20" s="4"/>
      <c r="S20" s="27">
        <v>86</v>
      </c>
      <c r="T20" s="4">
        <v>71</v>
      </c>
      <c r="U20" s="4" t="s">
        <v>5</v>
      </c>
      <c r="V20" s="27">
        <v>87</v>
      </c>
      <c r="W20" s="4">
        <v>84</v>
      </c>
      <c r="X20" s="4" t="s">
        <v>5</v>
      </c>
      <c r="Y20" s="28">
        <f t="shared" si="0"/>
        <v>377</v>
      </c>
      <c r="Z20" s="28">
        <f t="shared" si="1"/>
        <v>75.400000000000006</v>
      </c>
    </row>
    <row r="21" spans="1:27" x14ac:dyDescent="0.25">
      <c r="A21" s="25">
        <v>16133347</v>
      </c>
      <c r="B21" s="26" t="s">
        <v>0</v>
      </c>
      <c r="C21" s="26" t="s">
        <v>139</v>
      </c>
      <c r="D21" s="27">
        <v>184</v>
      </c>
      <c r="E21" s="4">
        <v>73</v>
      </c>
      <c r="F21" s="4" t="s">
        <v>8</v>
      </c>
      <c r="G21" s="27">
        <v>2</v>
      </c>
      <c r="H21" s="4">
        <v>82</v>
      </c>
      <c r="I21" s="4" t="s">
        <v>5</v>
      </c>
      <c r="J21" s="27"/>
      <c r="K21" s="4"/>
      <c r="L21" s="4"/>
      <c r="M21" s="27">
        <v>41</v>
      </c>
      <c r="N21" s="4">
        <v>57</v>
      </c>
      <c r="O21" s="4" t="s">
        <v>8</v>
      </c>
      <c r="P21" s="27"/>
      <c r="Q21" s="4"/>
      <c r="R21" s="4"/>
      <c r="S21" s="27">
        <v>86</v>
      </c>
      <c r="T21" s="4">
        <v>40</v>
      </c>
      <c r="U21" s="4" t="s">
        <v>9</v>
      </c>
      <c r="V21" s="27">
        <v>87</v>
      </c>
      <c r="W21" s="4">
        <v>76</v>
      </c>
      <c r="X21" s="4" t="s">
        <v>12</v>
      </c>
      <c r="Y21" s="28">
        <f t="shared" si="0"/>
        <v>328</v>
      </c>
      <c r="Z21" s="28">
        <f t="shared" si="1"/>
        <v>65.599999999999994</v>
      </c>
    </row>
    <row r="22" spans="1:27" x14ac:dyDescent="0.25">
      <c r="A22" s="25">
        <v>16133348</v>
      </c>
      <c r="B22" s="26" t="s">
        <v>6</v>
      </c>
      <c r="C22" s="26" t="s">
        <v>140</v>
      </c>
      <c r="D22" s="27">
        <v>184</v>
      </c>
      <c r="E22" s="4">
        <v>93</v>
      </c>
      <c r="F22" s="4" t="s">
        <v>2</v>
      </c>
      <c r="G22" s="27">
        <v>2</v>
      </c>
      <c r="H22" s="4">
        <v>93</v>
      </c>
      <c r="I22" s="4" t="s">
        <v>2</v>
      </c>
      <c r="J22" s="27"/>
      <c r="K22" s="4"/>
      <c r="L22" s="4"/>
      <c r="M22" s="27">
        <v>41</v>
      </c>
      <c r="N22" s="4">
        <v>98</v>
      </c>
      <c r="O22" s="4" t="s">
        <v>2</v>
      </c>
      <c r="P22" s="27"/>
      <c r="Q22" s="4"/>
      <c r="R22" s="4"/>
      <c r="S22" s="27">
        <v>86</v>
      </c>
      <c r="T22" s="4">
        <v>73</v>
      </c>
      <c r="U22" s="4" t="s">
        <v>5</v>
      </c>
      <c r="V22" s="27">
        <v>87</v>
      </c>
      <c r="W22" s="4">
        <v>91</v>
      </c>
      <c r="X22" s="4" t="s">
        <v>4</v>
      </c>
      <c r="Y22" s="28">
        <f t="shared" si="0"/>
        <v>448</v>
      </c>
      <c r="Z22" s="29">
        <f t="shared" si="1"/>
        <v>89.6</v>
      </c>
      <c r="AA22" s="8" t="s">
        <v>141</v>
      </c>
    </row>
    <row r="23" spans="1:27" x14ac:dyDescent="0.25">
      <c r="A23" s="25">
        <v>16133349</v>
      </c>
      <c r="B23" s="26" t="s">
        <v>0</v>
      </c>
      <c r="C23" s="26" t="s">
        <v>142</v>
      </c>
      <c r="D23" s="27">
        <v>184</v>
      </c>
      <c r="E23" s="4">
        <v>83</v>
      </c>
      <c r="F23" s="4" t="s">
        <v>5</v>
      </c>
      <c r="G23" s="27">
        <v>2</v>
      </c>
      <c r="H23" s="4">
        <v>75</v>
      </c>
      <c r="I23" s="4" t="s">
        <v>12</v>
      </c>
      <c r="J23" s="27"/>
      <c r="K23" s="4"/>
      <c r="L23" s="4"/>
      <c r="M23" s="27">
        <v>41</v>
      </c>
      <c r="N23" s="4">
        <v>69</v>
      </c>
      <c r="O23" s="4" t="s">
        <v>12</v>
      </c>
      <c r="P23" s="27"/>
      <c r="Q23" s="4"/>
      <c r="R23" s="4"/>
      <c r="S23" s="27">
        <v>86</v>
      </c>
      <c r="T23" s="4">
        <v>59</v>
      </c>
      <c r="U23" s="4" t="s">
        <v>8</v>
      </c>
      <c r="V23" s="27">
        <v>87</v>
      </c>
      <c r="W23" s="4">
        <v>85</v>
      </c>
      <c r="X23" s="4" t="s">
        <v>5</v>
      </c>
      <c r="Y23" s="28">
        <f t="shared" si="0"/>
        <v>371</v>
      </c>
      <c r="Z23" s="28">
        <f t="shared" si="1"/>
        <v>74.2</v>
      </c>
    </row>
    <row r="24" spans="1:27" x14ac:dyDescent="0.25">
      <c r="A24" s="25">
        <v>16133350</v>
      </c>
      <c r="B24" s="26" t="s">
        <v>0</v>
      </c>
      <c r="C24" s="26" t="s">
        <v>143</v>
      </c>
      <c r="D24" s="27">
        <v>184</v>
      </c>
      <c r="E24" s="4">
        <v>83</v>
      </c>
      <c r="F24" s="4" t="s">
        <v>5</v>
      </c>
      <c r="G24" s="27">
        <v>2</v>
      </c>
      <c r="H24" s="4">
        <v>74</v>
      </c>
      <c r="I24" s="4" t="s">
        <v>8</v>
      </c>
      <c r="J24" s="27"/>
      <c r="K24" s="4"/>
      <c r="L24" s="4"/>
      <c r="M24" s="27">
        <v>41</v>
      </c>
      <c r="N24" s="4">
        <v>69</v>
      </c>
      <c r="O24" s="4" t="s">
        <v>12</v>
      </c>
      <c r="P24" s="27"/>
      <c r="Q24" s="4"/>
      <c r="R24" s="4"/>
      <c r="S24" s="27">
        <v>86</v>
      </c>
      <c r="T24" s="4">
        <v>60</v>
      </c>
      <c r="U24" s="4" t="s">
        <v>8</v>
      </c>
      <c r="V24" s="27">
        <v>87</v>
      </c>
      <c r="W24" s="4">
        <v>74</v>
      </c>
      <c r="X24" s="4" t="s">
        <v>12</v>
      </c>
      <c r="Y24" s="28">
        <f t="shared" si="0"/>
        <v>360</v>
      </c>
      <c r="Z24" s="28">
        <f t="shared" si="1"/>
        <v>72</v>
      </c>
    </row>
    <row r="25" spans="1:27" x14ac:dyDescent="0.25">
      <c r="A25" s="25">
        <v>16133351</v>
      </c>
      <c r="B25" s="26" t="s">
        <v>0</v>
      </c>
      <c r="C25" s="26" t="s">
        <v>144</v>
      </c>
      <c r="D25" s="27">
        <v>184</v>
      </c>
      <c r="E25" s="4">
        <v>83</v>
      </c>
      <c r="F25" s="4" t="s">
        <v>5</v>
      </c>
      <c r="G25" s="27">
        <v>2</v>
      </c>
      <c r="H25" s="4">
        <v>75</v>
      </c>
      <c r="I25" s="4" t="s">
        <v>12</v>
      </c>
      <c r="J25" s="27"/>
      <c r="K25" s="4"/>
      <c r="L25" s="4"/>
      <c r="M25" s="27">
        <v>41</v>
      </c>
      <c r="N25" s="4">
        <v>79</v>
      </c>
      <c r="O25" s="4" t="s">
        <v>5</v>
      </c>
      <c r="P25" s="27"/>
      <c r="Q25" s="4"/>
      <c r="R25" s="4"/>
      <c r="S25" s="27">
        <v>86</v>
      </c>
      <c r="T25" s="4">
        <v>65</v>
      </c>
      <c r="U25" s="4" t="s">
        <v>12</v>
      </c>
      <c r="V25" s="27">
        <v>87</v>
      </c>
      <c r="W25" s="4">
        <v>93</v>
      </c>
      <c r="X25" s="4" t="s">
        <v>4</v>
      </c>
      <c r="Y25" s="28">
        <f t="shared" si="0"/>
        <v>395</v>
      </c>
      <c r="Z25" s="28">
        <f t="shared" si="1"/>
        <v>79</v>
      </c>
    </row>
    <row r="26" spans="1:27" x14ac:dyDescent="0.25">
      <c r="A26" s="25">
        <v>16133352</v>
      </c>
      <c r="B26" s="26" t="s">
        <v>0</v>
      </c>
      <c r="C26" s="26" t="s">
        <v>145</v>
      </c>
      <c r="D26" s="27">
        <v>184</v>
      </c>
      <c r="E26" s="4">
        <v>81</v>
      </c>
      <c r="F26" s="4" t="s">
        <v>12</v>
      </c>
      <c r="G26" s="27">
        <v>2</v>
      </c>
      <c r="H26" s="4">
        <v>75</v>
      </c>
      <c r="I26" s="4" t="s">
        <v>12</v>
      </c>
      <c r="J26" s="27"/>
      <c r="K26" s="4"/>
      <c r="L26" s="4"/>
      <c r="M26" s="27">
        <v>41</v>
      </c>
      <c r="N26" s="4">
        <v>70</v>
      </c>
      <c r="O26" s="4" t="s">
        <v>5</v>
      </c>
      <c r="P26" s="27"/>
      <c r="Q26" s="4"/>
      <c r="R26" s="4"/>
      <c r="S26" s="27">
        <v>86</v>
      </c>
      <c r="T26" s="4">
        <v>60</v>
      </c>
      <c r="U26" s="4" t="s">
        <v>8</v>
      </c>
      <c r="V26" s="27">
        <v>87</v>
      </c>
      <c r="W26" s="4">
        <v>83</v>
      </c>
      <c r="X26" s="4" t="s">
        <v>5</v>
      </c>
      <c r="Y26" s="28">
        <f t="shared" si="0"/>
        <v>369</v>
      </c>
      <c r="Z26" s="28">
        <f t="shared" si="1"/>
        <v>73.8</v>
      </c>
    </row>
    <row r="27" spans="1:27" x14ac:dyDescent="0.25">
      <c r="A27" s="25">
        <v>16133353</v>
      </c>
      <c r="B27" s="26" t="s">
        <v>6</v>
      </c>
      <c r="C27" s="26" t="s">
        <v>146</v>
      </c>
      <c r="D27" s="27">
        <v>184</v>
      </c>
      <c r="E27" s="4">
        <v>82</v>
      </c>
      <c r="F27" s="4" t="s">
        <v>5</v>
      </c>
      <c r="G27" s="27">
        <v>2</v>
      </c>
      <c r="H27" s="4">
        <v>82</v>
      </c>
      <c r="I27" s="4" t="s">
        <v>5</v>
      </c>
      <c r="J27" s="27"/>
      <c r="K27" s="4"/>
      <c r="L27" s="4"/>
      <c r="M27" s="27">
        <v>41</v>
      </c>
      <c r="N27" s="4">
        <v>76</v>
      </c>
      <c r="O27" s="4" t="s">
        <v>5</v>
      </c>
      <c r="P27" s="27"/>
      <c r="Q27" s="4"/>
      <c r="R27" s="4"/>
      <c r="S27" s="27">
        <v>86</v>
      </c>
      <c r="T27" s="4">
        <v>66</v>
      </c>
      <c r="U27" s="4" t="s">
        <v>12</v>
      </c>
      <c r="V27" s="27">
        <v>87</v>
      </c>
      <c r="W27" s="4">
        <v>93</v>
      </c>
      <c r="X27" s="4" t="s">
        <v>4</v>
      </c>
      <c r="Y27" s="28">
        <f t="shared" si="0"/>
        <v>399</v>
      </c>
      <c r="Z27" s="28">
        <f t="shared" si="1"/>
        <v>79.8</v>
      </c>
    </row>
    <row r="28" spans="1:27" x14ac:dyDescent="0.25">
      <c r="A28" s="25">
        <v>16133354</v>
      </c>
      <c r="B28" s="26" t="s">
        <v>0</v>
      </c>
      <c r="C28" s="26" t="s">
        <v>147</v>
      </c>
      <c r="D28" s="27">
        <v>184</v>
      </c>
      <c r="E28" s="4">
        <v>81</v>
      </c>
      <c r="F28" s="4" t="s">
        <v>12</v>
      </c>
      <c r="G28" s="27">
        <v>2</v>
      </c>
      <c r="H28" s="4">
        <v>72</v>
      </c>
      <c r="I28" s="4" t="s">
        <v>8</v>
      </c>
      <c r="J28" s="27"/>
      <c r="K28" s="4"/>
      <c r="L28" s="4"/>
      <c r="M28" s="27">
        <v>41</v>
      </c>
      <c r="N28" s="4">
        <v>84</v>
      </c>
      <c r="O28" s="4" t="s">
        <v>4</v>
      </c>
      <c r="P28" s="27"/>
      <c r="Q28" s="4"/>
      <c r="R28" s="4"/>
      <c r="S28" s="27">
        <v>86</v>
      </c>
      <c r="T28" s="4">
        <v>61</v>
      </c>
      <c r="U28" s="4" t="s">
        <v>12</v>
      </c>
      <c r="V28" s="27">
        <v>87</v>
      </c>
      <c r="W28" s="4">
        <v>85</v>
      </c>
      <c r="X28" s="4" t="s">
        <v>5</v>
      </c>
      <c r="Y28" s="28">
        <f t="shared" si="0"/>
        <v>383</v>
      </c>
      <c r="Z28" s="28">
        <f t="shared" si="1"/>
        <v>76.599999999999994</v>
      </c>
    </row>
    <row r="29" spans="1:27" x14ac:dyDescent="0.25">
      <c r="A29" s="25">
        <v>16133355</v>
      </c>
      <c r="B29" s="26" t="s">
        <v>0</v>
      </c>
      <c r="C29" s="26" t="s">
        <v>148</v>
      </c>
      <c r="D29" s="27">
        <v>184</v>
      </c>
      <c r="E29" s="4">
        <v>82</v>
      </c>
      <c r="F29" s="4" t="s">
        <v>5</v>
      </c>
      <c r="G29" s="27">
        <v>2</v>
      </c>
      <c r="H29" s="4">
        <v>75</v>
      </c>
      <c r="I29" s="4" t="s">
        <v>12</v>
      </c>
      <c r="J29" s="27"/>
      <c r="K29" s="4"/>
      <c r="L29" s="4"/>
      <c r="M29" s="27"/>
      <c r="N29" s="4"/>
      <c r="O29" s="4"/>
      <c r="P29" s="27">
        <v>241</v>
      </c>
      <c r="Q29" s="4">
        <v>57</v>
      </c>
      <c r="R29" s="4" t="s">
        <v>8</v>
      </c>
      <c r="S29" s="27">
        <v>86</v>
      </c>
      <c r="T29" s="4">
        <v>67</v>
      </c>
      <c r="U29" s="4" t="s">
        <v>12</v>
      </c>
      <c r="V29" s="27">
        <v>87</v>
      </c>
      <c r="W29" s="4">
        <v>82</v>
      </c>
      <c r="X29" s="4" t="s">
        <v>5</v>
      </c>
      <c r="Y29" s="28">
        <f t="shared" si="0"/>
        <v>363</v>
      </c>
      <c r="Z29" s="28">
        <f t="shared" si="1"/>
        <v>72.599999999999994</v>
      </c>
    </row>
    <row r="30" spans="1:27" x14ac:dyDescent="0.25">
      <c r="A30" s="25">
        <v>16133356</v>
      </c>
      <c r="B30" s="26" t="s">
        <v>0</v>
      </c>
      <c r="C30" s="26" t="s">
        <v>149</v>
      </c>
      <c r="D30" s="27">
        <v>184</v>
      </c>
      <c r="E30" s="4">
        <v>81</v>
      </c>
      <c r="F30" s="4" t="s">
        <v>12</v>
      </c>
      <c r="G30" s="27">
        <v>2</v>
      </c>
      <c r="H30" s="4">
        <v>92</v>
      </c>
      <c r="I30" s="4" t="s">
        <v>2</v>
      </c>
      <c r="J30" s="27"/>
      <c r="K30" s="4"/>
      <c r="L30" s="4"/>
      <c r="M30" s="27"/>
      <c r="N30" s="4"/>
      <c r="O30" s="4"/>
      <c r="P30" s="27">
        <v>241</v>
      </c>
      <c r="Q30" s="4">
        <v>59</v>
      </c>
      <c r="R30" s="4" t="s">
        <v>8</v>
      </c>
      <c r="S30" s="27">
        <v>86</v>
      </c>
      <c r="T30" s="4">
        <v>57</v>
      </c>
      <c r="U30" s="4" t="s">
        <v>8</v>
      </c>
      <c r="V30" s="27">
        <v>87</v>
      </c>
      <c r="W30" s="4">
        <v>85</v>
      </c>
      <c r="X30" s="4" t="s">
        <v>5</v>
      </c>
      <c r="Y30" s="28">
        <f t="shared" si="0"/>
        <v>374</v>
      </c>
      <c r="Z30" s="28">
        <f t="shared" si="1"/>
        <v>74.8</v>
      </c>
    </row>
    <row r="31" spans="1:27" x14ac:dyDescent="0.25">
      <c r="A31" s="25">
        <v>16133357</v>
      </c>
      <c r="B31" s="26" t="s">
        <v>6</v>
      </c>
      <c r="C31" s="26" t="s">
        <v>150</v>
      </c>
      <c r="D31" s="27">
        <v>184</v>
      </c>
      <c r="E31" s="4">
        <v>72</v>
      </c>
      <c r="F31" s="4" t="s">
        <v>8</v>
      </c>
      <c r="G31" s="27">
        <v>2</v>
      </c>
      <c r="H31" s="4">
        <v>82</v>
      </c>
      <c r="I31" s="4" t="s">
        <v>5</v>
      </c>
      <c r="J31" s="27"/>
      <c r="K31" s="4"/>
      <c r="L31" s="4"/>
      <c r="M31" s="27"/>
      <c r="N31" s="4"/>
      <c r="O31" s="4"/>
      <c r="P31" s="27">
        <v>241</v>
      </c>
      <c r="Q31" s="4">
        <v>57</v>
      </c>
      <c r="R31" s="4" t="s">
        <v>8</v>
      </c>
      <c r="S31" s="27">
        <v>86</v>
      </c>
      <c r="T31" s="4">
        <v>40</v>
      </c>
      <c r="U31" s="4" t="s">
        <v>9</v>
      </c>
      <c r="V31" s="27">
        <v>87</v>
      </c>
      <c r="W31" s="4">
        <v>71</v>
      </c>
      <c r="X31" s="4" t="s">
        <v>8</v>
      </c>
      <c r="Y31" s="28">
        <f t="shared" si="0"/>
        <v>322</v>
      </c>
      <c r="Z31" s="28">
        <f t="shared" si="1"/>
        <v>64.400000000000006</v>
      </c>
    </row>
    <row r="32" spans="1:27" x14ac:dyDescent="0.25">
      <c r="A32" s="25">
        <v>16133358</v>
      </c>
      <c r="B32" s="26" t="s">
        <v>0</v>
      </c>
      <c r="C32" s="26" t="s">
        <v>151</v>
      </c>
      <c r="D32" s="27">
        <v>184</v>
      </c>
      <c r="E32" s="4">
        <v>84</v>
      </c>
      <c r="F32" s="4" t="s">
        <v>5</v>
      </c>
      <c r="G32" s="27">
        <v>2</v>
      </c>
      <c r="H32" s="4">
        <v>84</v>
      </c>
      <c r="I32" s="4" t="s">
        <v>5</v>
      </c>
      <c r="J32" s="27"/>
      <c r="K32" s="4"/>
      <c r="L32" s="4"/>
      <c r="M32" s="27"/>
      <c r="N32" s="4"/>
      <c r="O32" s="4"/>
      <c r="P32" s="27">
        <v>241</v>
      </c>
      <c r="Q32" s="4">
        <v>62</v>
      </c>
      <c r="R32" s="4" t="s">
        <v>12</v>
      </c>
      <c r="S32" s="27">
        <v>86</v>
      </c>
      <c r="T32" s="4">
        <v>39</v>
      </c>
      <c r="U32" s="4" t="s">
        <v>56</v>
      </c>
      <c r="V32" s="27">
        <v>87</v>
      </c>
      <c r="W32" s="4">
        <v>75</v>
      </c>
      <c r="X32" s="4" t="s">
        <v>12</v>
      </c>
      <c r="Y32" s="28">
        <f t="shared" si="0"/>
        <v>344</v>
      </c>
      <c r="Z32" s="28">
        <f t="shared" si="1"/>
        <v>68.8</v>
      </c>
    </row>
    <row r="33" spans="1:26" x14ac:dyDescent="0.25">
      <c r="A33" s="25">
        <v>16133359</v>
      </c>
      <c r="B33" s="26" t="s">
        <v>6</v>
      </c>
      <c r="C33" s="26" t="s">
        <v>152</v>
      </c>
      <c r="D33" s="27">
        <v>184</v>
      </c>
      <c r="E33" s="4">
        <v>92</v>
      </c>
      <c r="F33" s="4" t="s">
        <v>2</v>
      </c>
      <c r="G33" s="27">
        <v>2</v>
      </c>
      <c r="H33" s="4">
        <v>92</v>
      </c>
      <c r="I33" s="4" t="s">
        <v>2</v>
      </c>
      <c r="J33" s="27"/>
      <c r="K33" s="4"/>
      <c r="L33" s="4"/>
      <c r="M33" s="27"/>
      <c r="N33" s="4"/>
      <c r="O33" s="4"/>
      <c r="P33" s="27">
        <v>241</v>
      </c>
      <c r="Q33" s="4">
        <v>73</v>
      </c>
      <c r="R33" s="4" t="s">
        <v>5</v>
      </c>
      <c r="S33" s="27">
        <v>86</v>
      </c>
      <c r="T33" s="4">
        <v>70</v>
      </c>
      <c r="U33" s="4" t="s">
        <v>5</v>
      </c>
      <c r="V33" s="27">
        <v>87</v>
      </c>
      <c r="W33" s="4">
        <v>81</v>
      </c>
      <c r="X33" s="4" t="s">
        <v>12</v>
      </c>
      <c r="Y33" s="28">
        <f t="shared" si="0"/>
        <v>408</v>
      </c>
      <c r="Z33" s="28">
        <f t="shared" si="1"/>
        <v>81.599999999999994</v>
      </c>
    </row>
    <row r="34" spans="1:26" x14ac:dyDescent="0.25">
      <c r="A34" s="25">
        <v>16133360</v>
      </c>
      <c r="B34" s="26" t="s">
        <v>6</v>
      </c>
      <c r="C34" s="26" t="s">
        <v>153</v>
      </c>
      <c r="D34" s="27">
        <v>184</v>
      </c>
      <c r="E34" s="4">
        <v>70</v>
      </c>
      <c r="F34" s="4" t="s">
        <v>8</v>
      </c>
      <c r="G34" s="27">
        <v>2</v>
      </c>
      <c r="H34" s="4">
        <v>66</v>
      </c>
      <c r="I34" s="4" t="s">
        <v>10</v>
      </c>
      <c r="J34" s="27"/>
      <c r="K34" s="4"/>
      <c r="L34" s="4"/>
      <c r="M34" s="27"/>
      <c r="N34" s="4"/>
      <c r="O34" s="4"/>
      <c r="P34" s="27">
        <v>241</v>
      </c>
      <c r="Q34" s="4">
        <v>56</v>
      </c>
      <c r="R34" s="4" t="s">
        <v>8</v>
      </c>
      <c r="S34" s="27">
        <v>86</v>
      </c>
      <c r="T34" s="4">
        <v>56</v>
      </c>
      <c r="U34" s="4" t="s">
        <v>8</v>
      </c>
      <c r="V34" s="27">
        <v>87</v>
      </c>
      <c r="W34" s="4">
        <v>81</v>
      </c>
      <c r="X34" s="4" t="s">
        <v>12</v>
      </c>
      <c r="Y34" s="28">
        <f t="shared" si="0"/>
        <v>329</v>
      </c>
      <c r="Z34" s="28">
        <f t="shared" si="1"/>
        <v>65.8</v>
      </c>
    </row>
    <row r="35" spans="1:26" x14ac:dyDescent="0.25">
      <c r="A35" s="25">
        <v>16133361</v>
      </c>
      <c r="B35" s="26" t="s">
        <v>6</v>
      </c>
      <c r="C35" s="26" t="s">
        <v>154</v>
      </c>
      <c r="D35" s="27">
        <v>184</v>
      </c>
      <c r="E35" s="4">
        <v>72</v>
      </c>
      <c r="F35" s="4" t="s">
        <v>8</v>
      </c>
      <c r="G35" s="27">
        <v>2</v>
      </c>
      <c r="H35" s="4">
        <v>74</v>
      </c>
      <c r="I35" s="4" t="s">
        <v>8</v>
      </c>
      <c r="J35" s="27"/>
      <c r="K35" s="4"/>
      <c r="L35" s="4"/>
      <c r="M35" s="27"/>
      <c r="N35" s="4"/>
      <c r="O35" s="4"/>
      <c r="P35" s="27">
        <v>241</v>
      </c>
      <c r="Q35" s="4">
        <v>65</v>
      </c>
      <c r="R35" s="4" t="s">
        <v>12</v>
      </c>
      <c r="S35" s="27">
        <v>86</v>
      </c>
      <c r="T35" s="4">
        <v>40</v>
      </c>
      <c r="U35" s="4" t="s">
        <v>9</v>
      </c>
      <c r="V35" s="27">
        <v>87</v>
      </c>
      <c r="W35" s="4">
        <v>65</v>
      </c>
      <c r="X35" s="4" t="s">
        <v>10</v>
      </c>
      <c r="Y35" s="28">
        <f t="shared" si="0"/>
        <v>316</v>
      </c>
      <c r="Z35" s="28">
        <f t="shared" si="1"/>
        <v>63.2</v>
      </c>
    </row>
    <row r="36" spans="1:26" x14ac:dyDescent="0.25">
      <c r="A36" s="25">
        <v>16133362</v>
      </c>
      <c r="B36" s="26" t="s">
        <v>0</v>
      </c>
      <c r="C36" s="26" t="s">
        <v>155</v>
      </c>
      <c r="D36" s="27">
        <v>184</v>
      </c>
      <c r="E36" s="4">
        <v>82</v>
      </c>
      <c r="F36" s="4" t="s">
        <v>5</v>
      </c>
      <c r="G36" s="27">
        <v>2</v>
      </c>
      <c r="H36" s="4">
        <v>76</v>
      </c>
      <c r="I36" s="4" t="s">
        <v>12</v>
      </c>
      <c r="J36" s="27"/>
      <c r="K36" s="4"/>
      <c r="L36" s="4"/>
      <c r="M36" s="27"/>
      <c r="N36" s="4"/>
      <c r="O36" s="4"/>
      <c r="P36" s="27">
        <v>241</v>
      </c>
      <c r="Q36" s="4">
        <v>63</v>
      </c>
      <c r="R36" s="4" t="s">
        <v>12</v>
      </c>
      <c r="S36" s="27">
        <v>86</v>
      </c>
      <c r="T36" s="4">
        <v>55</v>
      </c>
      <c r="U36" s="4" t="s">
        <v>8</v>
      </c>
      <c r="V36" s="27">
        <v>87</v>
      </c>
      <c r="W36" s="4">
        <v>83</v>
      </c>
      <c r="X36" s="4" t="s">
        <v>5</v>
      </c>
      <c r="Y36" s="28">
        <f t="shared" si="0"/>
        <v>359</v>
      </c>
      <c r="Z36" s="28">
        <f t="shared" si="1"/>
        <v>71.8</v>
      </c>
    </row>
    <row r="37" spans="1:26" x14ac:dyDescent="0.25">
      <c r="A37" s="25">
        <v>16133363</v>
      </c>
      <c r="B37" s="26" t="s">
        <v>6</v>
      </c>
      <c r="C37" s="26" t="s">
        <v>156</v>
      </c>
      <c r="D37" s="27">
        <v>184</v>
      </c>
      <c r="E37" s="4">
        <v>82</v>
      </c>
      <c r="F37" s="4" t="s">
        <v>5</v>
      </c>
      <c r="G37" s="27">
        <v>2</v>
      </c>
      <c r="H37" s="4">
        <v>82</v>
      </c>
      <c r="I37" s="4" t="s">
        <v>5</v>
      </c>
      <c r="J37" s="27"/>
      <c r="K37" s="4"/>
      <c r="L37" s="4"/>
      <c r="M37" s="27"/>
      <c r="N37" s="4"/>
      <c r="O37" s="4"/>
      <c r="P37" s="27">
        <v>241</v>
      </c>
      <c r="Q37" s="4">
        <v>63</v>
      </c>
      <c r="R37" s="4" t="s">
        <v>12</v>
      </c>
      <c r="S37" s="27">
        <v>86</v>
      </c>
      <c r="T37" s="4">
        <v>55</v>
      </c>
      <c r="U37" s="4" t="s">
        <v>8</v>
      </c>
      <c r="V37" s="27">
        <v>87</v>
      </c>
      <c r="W37" s="4">
        <v>93</v>
      </c>
      <c r="X37" s="4" t="s">
        <v>4</v>
      </c>
      <c r="Y37" s="28">
        <f t="shared" si="0"/>
        <v>375</v>
      </c>
      <c r="Z37" s="28">
        <f t="shared" si="1"/>
        <v>75</v>
      </c>
    </row>
    <row r="38" spans="1:26" x14ac:dyDescent="0.25">
      <c r="A38" s="25">
        <v>16133364</v>
      </c>
      <c r="B38" s="26" t="s">
        <v>0</v>
      </c>
      <c r="C38" s="26" t="s">
        <v>157</v>
      </c>
      <c r="D38" s="27">
        <v>184</v>
      </c>
      <c r="E38" s="4">
        <v>74</v>
      </c>
      <c r="F38" s="4" t="s">
        <v>8</v>
      </c>
      <c r="G38" s="27"/>
      <c r="H38" s="4"/>
      <c r="I38" s="4"/>
      <c r="J38" s="27">
        <v>122</v>
      </c>
      <c r="K38" s="4">
        <v>86</v>
      </c>
      <c r="L38" s="4" t="s">
        <v>4</v>
      </c>
      <c r="M38" s="27"/>
      <c r="N38" s="4"/>
      <c r="O38" s="4"/>
      <c r="P38" s="27">
        <v>241</v>
      </c>
      <c r="Q38" s="4">
        <v>65</v>
      </c>
      <c r="R38" s="4" t="s">
        <v>12</v>
      </c>
      <c r="S38" s="27">
        <v>86</v>
      </c>
      <c r="T38" s="4">
        <v>40</v>
      </c>
      <c r="U38" s="4" t="s">
        <v>9</v>
      </c>
      <c r="V38" s="27">
        <v>87</v>
      </c>
      <c r="W38" s="4">
        <v>74</v>
      </c>
      <c r="X38" s="4" t="s">
        <v>12</v>
      </c>
      <c r="Y38" s="28">
        <f t="shared" si="0"/>
        <v>339</v>
      </c>
      <c r="Z38" s="28">
        <f t="shared" si="1"/>
        <v>67.8</v>
      </c>
    </row>
    <row r="39" spans="1:26" x14ac:dyDescent="0.25">
      <c r="A39" s="25">
        <v>16133365</v>
      </c>
      <c r="B39" s="26" t="s">
        <v>6</v>
      </c>
      <c r="C39" s="26" t="s">
        <v>158</v>
      </c>
      <c r="D39" s="27">
        <v>184</v>
      </c>
      <c r="E39" s="4">
        <v>67</v>
      </c>
      <c r="F39" s="4" t="s">
        <v>10</v>
      </c>
      <c r="G39" s="27">
        <v>2</v>
      </c>
      <c r="H39" s="4">
        <v>81</v>
      </c>
      <c r="I39" s="4" t="s">
        <v>5</v>
      </c>
      <c r="J39" s="27"/>
      <c r="K39" s="4"/>
      <c r="L39" s="4"/>
      <c r="M39" s="27"/>
      <c r="N39" s="4"/>
      <c r="O39" s="4"/>
      <c r="P39" s="27">
        <v>241</v>
      </c>
      <c r="Q39" s="4">
        <v>52</v>
      </c>
      <c r="R39" s="4" t="s">
        <v>8</v>
      </c>
      <c r="S39" s="27">
        <v>86</v>
      </c>
      <c r="T39" s="4">
        <v>40</v>
      </c>
      <c r="U39" s="4" t="s">
        <v>9</v>
      </c>
      <c r="V39" s="27">
        <v>87</v>
      </c>
      <c r="W39" s="4">
        <v>65</v>
      </c>
      <c r="X39" s="4" t="s">
        <v>10</v>
      </c>
      <c r="Y39" s="28">
        <f t="shared" si="0"/>
        <v>305</v>
      </c>
      <c r="Z39" s="28">
        <f t="shared" si="1"/>
        <v>61</v>
      </c>
    </row>
    <row r="40" spans="1:26" x14ac:dyDescent="0.25">
      <c r="A40" s="25">
        <v>16133366</v>
      </c>
      <c r="B40" s="26" t="s">
        <v>6</v>
      </c>
      <c r="C40" s="26" t="s">
        <v>159</v>
      </c>
      <c r="D40" s="27">
        <v>184</v>
      </c>
      <c r="E40" s="4">
        <v>84</v>
      </c>
      <c r="F40" s="4" t="s">
        <v>5</v>
      </c>
      <c r="G40" s="27">
        <v>2</v>
      </c>
      <c r="H40" s="4">
        <v>84</v>
      </c>
      <c r="I40" s="4" t="s">
        <v>5</v>
      </c>
      <c r="J40" s="27"/>
      <c r="K40" s="4"/>
      <c r="L40" s="4"/>
      <c r="M40" s="27"/>
      <c r="N40" s="4"/>
      <c r="O40" s="4"/>
      <c r="P40" s="27">
        <v>241</v>
      </c>
      <c r="Q40" s="4">
        <v>81</v>
      </c>
      <c r="R40" s="4" t="s">
        <v>4</v>
      </c>
      <c r="S40" s="27">
        <v>86</v>
      </c>
      <c r="T40" s="4">
        <v>66</v>
      </c>
      <c r="U40" s="4" t="s">
        <v>12</v>
      </c>
      <c r="V40" s="27">
        <v>87</v>
      </c>
      <c r="W40" s="4">
        <v>90</v>
      </c>
      <c r="X40" s="4" t="s">
        <v>4</v>
      </c>
      <c r="Y40" s="28">
        <f t="shared" si="0"/>
        <v>405</v>
      </c>
      <c r="Z40" s="28">
        <f t="shared" si="1"/>
        <v>81</v>
      </c>
    </row>
    <row r="41" spans="1:26" x14ac:dyDescent="0.25">
      <c r="A41" s="25">
        <v>16133367</v>
      </c>
      <c r="B41" s="26" t="s">
        <v>6</v>
      </c>
      <c r="C41" s="26" t="s">
        <v>160</v>
      </c>
      <c r="D41" s="27">
        <v>184</v>
      </c>
      <c r="E41" s="4">
        <v>92</v>
      </c>
      <c r="F41" s="4" t="s">
        <v>2</v>
      </c>
      <c r="G41" s="27"/>
      <c r="H41" s="4"/>
      <c r="I41" s="4"/>
      <c r="J41" s="27">
        <v>122</v>
      </c>
      <c r="K41" s="4">
        <v>88</v>
      </c>
      <c r="L41" s="4" t="s">
        <v>4</v>
      </c>
      <c r="M41" s="27"/>
      <c r="N41" s="4"/>
      <c r="O41" s="4"/>
      <c r="P41" s="27">
        <v>241</v>
      </c>
      <c r="Q41" s="4">
        <v>60</v>
      </c>
      <c r="R41" s="4" t="s">
        <v>12</v>
      </c>
      <c r="S41" s="27">
        <v>86</v>
      </c>
      <c r="T41" s="4">
        <v>67</v>
      </c>
      <c r="U41" s="4" t="s">
        <v>12</v>
      </c>
      <c r="V41" s="27">
        <v>87</v>
      </c>
      <c r="W41" s="4">
        <v>92</v>
      </c>
      <c r="X41" s="4" t="s">
        <v>4</v>
      </c>
      <c r="Y41" s="28">
        <f t="shared" si="0"/>
        <v>399</v>
      </c>
      <c r="Z41" s="28">
        <f t="shared" si="1"/>
        <v>79.8</v>
      </c>
    </row>
    <row r="42" spans="1:26" x14ac:dyDescent="0.25">
      <c r="A42" s="25">
        <v>16133368</v>
      </c>
      <c r="B42" s="26" t="s">
        <v>6</v>
      </c>
      <c r="C42" s="26" t="s">
        <v>161</v>
      </c>
      <c r="D42" s="27">
        <v>184</v>
      </c>
      <c r="E42" s="4">
        <v>83</v>
      </c>
      <c r="F42" s="4" t="s">
        <v>5</v>
      </c>
      <c r="G42" s="27">
        <v>2</v>
      </c>
      <c r="H42" s="4">
        <v>84</v>
      </c>
      <c r="I42" s="4" t="s">
        <v>5</v>
      </c>
      <c r="J42" s="27"/>
      <c r="K42" s="4"/>
      <c r="L42" s="4"/>
      <c r="M42" s="27"/>
      <c r="N42" s="4"/>
      <c r="O42" s="4"/>
      <c r="P42" s="27">
        <v>241</v>
      </c>
      <c r="Q42" s="4">
        <v>71</v>
      </c>
      <c r="R42" s="4" t="s">
        <v>5</v>
      </c>
      <c r="S42" s="27">
        <v>86</v>
      </c>
      <c r="T42" s="4">
        <v>55</v>
      </c>
      <c r="U42" s="4" t="s">
        <v>8</v>
      </c>
      <c r="V42" s="27">
        <v>87</v>
      </c>
      <c r="W42" s="4">
        <v>81</v>
      </c>
      <c r="X42" s="4" t="s">
        <v>12</v>
      </c>
      <c r="Y42" s="28">
        <f t="shared" si="0"/>
        <v>374</v>
      </c>
      <c r="Z42" s="28">
        <f t="shared" si="1"/>
        <v>74.8</v>
      </c>
    </row>
    <row r="43" spans="1:26" x14ac:dyDescent="0.25">
      <c r="A43" s="25">
        <v>16133369</v>
      </c>
      <c r="B43" s="26" t="s">
        <v>0</v>
      </c>
      <c r="C43" s="26" t="s">
        <v>162</v>
      </c>
      <c r="D43" s="27">
        <v>184</v>
      </c>
      <c r="E43" s="4">
        <v>67</v>
      </c>
      <c r="F43" s="4" t="s">
        <v>10</v>
      </c>
      <c r="G43" s="27">
        <v>2</v>
      </c>
      <c r="H43" s="4">
        <v>60</v>
      </c>
      <c r="I43" s="4" t="s">
        <v>9</v>
      </c>
      <c r="J43" s="27"/>
      <c r="K43" s="4"/>
      <c r="L43" s="4"/>
      <c r="M43" s="27"/>
      <c r="N43" s="4"/>
      <c r="O43" s="4"/>
      <c r="P43" s="27">
        <v>241</v>
      </c>
      <c r="Q43" s="4">
        <v>55</v>
      </c>
      <c r="R43" s="4" t="s">
        <v>8</v>
      </c>
      <c r="S43" s="27">
        <v>86</v>
      </c>
      <c r="T43" s="4">
        <v>56</v>
      </c>
      <c r="U43" s="4" t="s">
        <v>8</v>
      </c>
      <c r="V43" s="27">
        <v>87</v>
      </c>
      <c r="W43" s="4">
        <v>64</v>
      </c>
      <c r="X43" s="4" t="s">
        <v>10</v>
      </c>
      <c r="Y43" s="28">
        <f t="shared" si="0"/>
        <v>302</v>
      </c>
      <c r="Z43" s="28">
        <f t="shared" si="1"/>
        <v>60.4</v>
      </c>
    </row>
    <row r="44" spans="1:26" x14ac:dyDescent="0.25">
      <c r="A44" s="25">
        <v>16133370</v>
      </c>
      <c r="B44" s="26" t="s">
        <v>0</v>
      </c>
      <c r="C44" s="26" t="s">
        <v>163</v>
      </c>
      <c r="D44" s="27">
        <v>184</v>
      </c>
      <c r="E44" s="4">
        <v>83</v>
      </c>
      <c r="F44" s="4" t="s">
        <v>5</v>
      </c>
      <c r="G44" s="27">
        <v>2</v>
      </c>
      <c r="H44" s="4">
        <v>77</v>
      </c>
      <c r="I44" s="4" t="s">
        <v>12</v>
      </c>
      <c r="J44" s="27"/>
      <c r="K44" s="4"/>
      <c r="L44" s="4"/>
      <c r="M44" s="27"/>
      <c r="N44" s="4"/>
      <c r="O44" s="4"/>
      <c r="P44" s="27">
        <v>241</v>
      </c>
      <c r="Q44" s="4">
        <v>63</v>
      </c>
      <c r="R44" s="4" t="s">
        <v>12</v>
      </c>
      <c r="S44" s="27">
        <v>86</v>
      </c>
      <c r="T44" s="4">
        <v>56</v>
      </c>
      <c r="U44" s="4" t="s">
        <v>8</v>
      </c>
      <c r="V44" s="27">
        <v>87</v>
      </c>
      <c r="W44" s="4">
        <v>76</v>
      </c>
      <c r="X44" s="4" t="s">
        <v>12</v>
      </c>
      <c r="Y44" s="28">
        <f t="shared" si="0"/>
        <v>355</v>
      </c>
      <c r="Z44" s="28">
        <f t="shared" si="1"/>
        <v>71</v>
      </c>
    </row>
    <row r="45" spans="1:26" x14ac:dyDescent="0.25">
      <c r="A45" s="25">
        <v>16133371</v>
      </c>
      <c r="B45" s="26" t="s">
        <v>0</v>
      </c>
      <c r="C45" s="26" t="s">
        <v>164</v>
      </c>
      <c r="D45" s="27">
        <v>184</v>
      </c>
      <c r="E45" s="4">
        <v>66</v>
      </c>
      <c r="F45" s="4" t="s">
        <v>10</v>
      </c>
      <c r="G45" s="27">
        <v>2</v>
      </c>
      <c r="H45" s="4">
        <v>67</v>
      </c>
      <c r="I45" s="4" t="s">
        <v>10</v>
      </c>
      <c r="J45" s="27"/>
      <c r="K45" s="4"/>
      <c r="L45" s="4"/>
      <c r="M45" s="27"/>
      <c r="N45" s="4"/>
      <c r="O45" s="4"/>
      <c r="P45" s="27">
        <v>241</v>
      </c>
      <c r="Q45" s="4">
        <v>44</v>
      </c>
      <c r="R45" s="4" t="s">
        <v>9</v>
      </c>
      <c r="S45" s="27">
        <v>86</v>
      </c>
      <c r="T45" s="4">
        <v>53</v>
      </c>
      <c r="U45" s="4" t="s">
        <v>8</v>
      </c>
      <c r="V45" s="27">
        <v>87</v>
      </c>
      <c r="W45" s="4">
        <v>74</v>
      </c>
      <c r="X45" s="4" t="s">
        <v>12</v>
      </c>
      <c r="Y45" s="28">
        <f t="shared" si="0"/>
        <v>304</v>
      </c>
      <c r="Z45" s="28">
        <f t="shared" si="1"/>
        <v>60.8</v>
      </c>
    </row>
    <row r="46" spans="1:26" x14ac:dyDescent="0.25">
      <c r="A46" s="25">
        <v>16133372</v>
      </c>
      <c r="B46" s="26" t="s">
        <v>6</v>
      </c>
      <c r="C46" s="26" t="s">
        <v>165</v>
      </c>
      <c r="D46" s="27">
        <v>184</v>
      </c>
      <c r="E46" s="4">
        <v>62</v>
      </c>
      <c r="F46" s="4" t="s">
        <v>10</v>
      </c>
      <c r="G46" s="27">
        <v>2</v>
      </c>
      <c r="H46" s="4">
        <v>65</v>
      </c>
      <c r="I46" s="4" t="s">
        <v>10</v>
      </c>
      <c r="J46" s="27"/>
      <c r="K46" s="4"/>
      <c r="L46" s="4"/>
      <c r="M46" s="27"/>
      <c r="N46" s="4"/>
      <c r="O46" s="4"/>
      <c r="P46" s="27">
        <v>241</v>
      </c>
      <c r="Q46" s="4">
        <v>45</v>
      </c>
      <c r="R46" s="4" t="s">
        <v>10</v>
      </c>
      <c r="S46" s="27">
        <v>86</v>
      </c>
      <c r="T46" s="4">
        <v>40</v>
      </c>
      <c r="U46" s="4" t="s">
        <v>9</v>
      </c>
      <c r="V46" s="27">
        <v>87</v>
      </c>
      <c r="W46" s="4">
        <v>61</v>
      </c>
      <c r="X46" s="4" t="s">
        <v>10</v>
      </c>
      <c r="Y46" s="28">
        <f t="shared" si="0"/>
        <v>273</v>
      </c>
      <c r="Z46" s="28">
        <f t="shared" si="1"/>
        <v>54.6</v>
      </c>
    </row>
    <row r="47" spans="1:26" x14ac:dyDescent="0.25">
      <c r="A47" s="25">
        <v>16133373</v>
      </c>
      <c r="B47" s="26" t="s">
        <v>0</v>
      </c>
      <c r="C47" s="26" t="s">
        <v>166</v>
      </c>
      <c r="D47" s="27">
        <v>184</v>
      </c>
      <c r="E47" s="4">
        <v>82</v>
      </c>
      <c r="F47" s="4" t="s">
        <v>5</v>
      </c>
      <c r="G47" s="27">
        <v>2</v>
      </c>
      <c r="H47" s="4">
        <v>85</v>
      </c>
      <c r="I47" s="4" t="s">
        <v>5</v>
      </c>
      <c r="J47" s="27"/>
      <c r="K47" s="4"/>
      <c r="L47" s="4"/>
      <c r="M47" s="27"/>
      <c r="N47" s="4"/>
      <c r="O47" s="4"/>
      <c r="P47" s="27">
        <v>241</v>
      </c>
      <c r="Q47" s="4">
        <v>81</v>
      </c>
      <c r="R47" s="4" t="s">
        <v>4</v>
      </c>
      <c r="S47" s="27">
        <v>86</v>
      </c>
      <c r="T47" s="4">
        <v>72</v>
      </c>
      <c r="U47" s="4" t="s">
        <v>5</v>
      </c>
      <c r="V47" s="27">
        <v>87</v>
      </c>
      <c r="W47" s="4">
        <v>91</v>
      </c>
      <c r="X47" s="4" t="s">
        <v>4</v>
      </c>
      <c r="Y47" s="28">
        <f t="shared" si="0"/>
        <v>411</v>
      </c>
      <c r="Z47" s="28">
        <f t="shared" si="1"/>
        <v>82.2</v>
      </c>
    </row>
    <row r="48" spans="1:26" ht="18.75" x14ac:dyDescent="0.3">
      <c r="A48" s="30"/>
      <c r="B48" s="30"/>
      <c r="C48" s="30"/>
      <c r="D48" s="31" t="s">
        <v>167</v>
      </c>
      <c r="E48" s="31"/>
      <c r="F48" s="31"/>
      <c r="G48" s="32" t="s">
        <v>90</v>
      </c>
      <c r="H48" s="33"/>
      <c r="I48" s="34"/>
      <c r="J48" s="32" t="s">
        <v>168</v>
      </c>
      <c r="K48" s="33"/>
      <c r="L48" s="34"/>
      <c r="M48" s="32" t="s">
        <v>169</v>
      </c>
      <c r="N48" s="33"/>
      <c r="O48" s="34"/>
      <c r="P48" s="32" t="s">
        <v>170</v>
      </c>
      <c r="Q48" s="33"/>
      <c r="R48" s="34"/>
      <c r="S48" s="32" t="s">
        <v>171</v>
      </c>
      <c r="T48" s="33"/>
      <c r="U48" s="34"/>
      <c r="V48" s="32" t="s">
        <v>172</v>
      </c>
      <c r="W48" s="33"/>
      <c r="X48" s="34"/>
      <c r="Y48" s="35" t="s">
        <v>173</v>
      </c>
      <c r="Z48" s="36"/>
    </row>
    <row r="49" spans="1:26" ht="18.75" x14ac:dyDescent="0.3">
      <c r="A49" s="30"/>
      <c r="B49" s="30"/>
      <c r="C49" s="30"/>
      <c r="D49" s="37"/>
      <c r="E49" s="37" t="s">
        <v>2</v>
      </c>
      <c r="F49" s="37">
        <f>COUNTIF(F4:F47,"A1")</f>
        <v>7</v>
      </c>
      <c r="G49" s="37"/>
      <c r="H49" s="37" t="s">
        <v>2</v>
      </c>
      <c r="I49" s="37">
        <f>COUNTIF(I4:I47,"A1")</f>
        <v>7</v>
      </c>
      <c r="J49" s="37"/>
      <c r="K49" s="37" t="s">
        <v>2</v>
      </c>
      <c r="L49" s="37">
        <f>COUNTIF(L4:L47,"A1")</f>
        <v>2</v>
      </c>
      <c r="M49" s="37"/>
      <c r="N49" s="37" t="s">
        <v>2</v>
      </c>
      <c r="O49" s="37">
        <f>COUNTIF(O4:O47,"A1")</f>
        <v>3</v>
      </c>
      <c r="P49" s="37"/>
      <c r="Q49" s="37" t="s">
        <v>2</v>
      </c>
      <c r="R49" s="37">
        <f>COUNTIF(R4:R47,"A1")</f>
        <v>0</v>
      </c>
      <c r="S49" s="37"/>
      <c r="T49" s="37" t="s">
        <v>2</v>
      </c>
      <c r="U49" s="37">
        <f>COUNTIF(U4:U47,"A1")</f>
        <v>0</v>
      </c>
      <c r="V49" s="37"/>
      <c r="W49" s="37" t="s">
        <v>2</v>
      </c>
      <c r="X49" s="37">
        <f>COUNTIF(X4:X47,"A1")</f>
        <v>4</v>
      </c>
      <c r="Y49" s="38" t="s">
        <v>2</v>
      </c>
      <c r="Z49" s="38">
        <f>F49+I49+L49+O49+R49+U49+X49</f>
        <v>23</v>
      </c>
    </row>
    <row r="50" spans="1:26" ht="18.75" x14ac:dyDescent="0.3">
      <c r="A50" s="30"/>
      <c r="B50" s="30"/>
      <c r="C50" s="30"/>
      <c r="D50" s="37"/>
      <c r="E50" s="37" t="s">
        <v>4</v>
      </c>
      <c r="F50" s="37">
        <f>COUNTIF(F4:F47,"A2")</f>
        <v>6</v>
      </c>
      <c r="G50" s="37"/>
      <c r="H50" s="37" t="s">
        <v>4</v>
      </c>
      <c r="I50" s="37">
        <f>COUNTIF(I4:I47,"A2")</f>
        <v>3</v>
      </c>
      <c r="J50" s="37"/>
      <c r="K50" s="37" t="s">
        <v>4</v>
      </c>
      <c r="L50" s="37">
        <f>COUNTIF(L4:L47,"A2")</f>
        <v>7</v>
      </c>
      <c r="M50" s="37"/>
      <c r="N50" s="37" t="s">
        <v>4</v>
      </c>
      <c r="O50" s="37">
        <f>COUNTIF(O4:O47,"A2")</f>
        <v>11</v>
      </c>
      <c r="P50" s="37"/>
      <c r="Q50" s="37" t="s">
        <v>4</v>
      </c>
      <c r="R50" s="37">
        <f>COUNTIF(R4:R47,"A2")</f>
        <v>2</v>
      </c>
      <c r="S50" s="37"/>
      <c r="T50" s="37" t="s">
        <v>4</v>
      </c>
      <c r="U50" s="37">
        <f>COUNTIF(U4:U47,"A2")</f>
        <v>4</v>
      </c>
      <c r="V50" s="37"/>
      <c r="W50" s="37" t="s">
        <v>4</v>
      </c>
      <c r="X50" s="37">
        <f>COUNTIF(X4:X47,"A2")</f>
        <v>12</v>
      </c>
      <c r="Y50" s="38" t="s">
        <v>4</v>
      </c>
      <c r="Z50" s="38">
        <f t="shared" ref="Z50:Z56" si="2">F50+I50+L50+O50+R50+U50+X50</f>
        <v>45</v>
      </c>
    </row>
    <row r="51" spans="1:26" ht="18.75" x14ac:dyDescent="0.3">
      <c r="A51" s="30"/>
      <c r="B51" s="30"/>
      <c r="C51" s="30"/>
      <c r="D51" s="37"/>
      <c r="E51" s="37" t="s">
        <v>5</v>
      </c>
      <c r="F51" s="37">
        <f>COUNTIF(F4:F47,"B1")</f>
        <v>16</v>
      </c>
      <c r="G51" s="37"/>
      <c r="H51" s="37" t="s">
        <v>5</v>
      </c>
      <c r="I51" s="37">
        <f>COUNTIF(I4:I47,"B1")</f>
        <v>10</v>
      </c>
      <c r="J51" s="37"/>
      <c r="K51" s="37" t="s">
        <v>5</v>
      </c>
      <c r="L51" s="37">
        <f>COUNTIF(L4:L47,"B1")</f>
        <v>0</v>
      </c>
      <c r="M51" s="37"/>
      <c r="N51" s="37" t="s">
        <v>5</v>
      </c>
      <c r="O51" s="37">
        <f>COUNTIF(O4:O47,"B1")</f>
        <v>5</v>
      </c>
      <c r="P51" s="37"/>
      <c r="Q51" s="37" t="s">
        <v>5</v>
      </c>
      <c r="R51" s="37">
        <f>COUNTIF(R4:R47,"B1")</f>
        <v>2</v>
      </c>
      <c r="S51" s="37"/>
      <c r="T51" s="37" t="s">
        <v>5</v>
      </c>
      <c r="U51" s="37">
        <f>COUNTIF(U4:U47,"B1")</f>
        <v>8</v>
      </c>
      <c r="V51" s="37"/>
      <c r="W51" s="37" t="s">
        <v>5</v>
      </c>
      <c r="X51" s="37">
        <f>COUNTIF(X4:X47,"B1")</f>
        <v>11</v>
      </c>
      <c r="Y51" s="38" t="s">
        <v>5</v>
      </c>
      <c r="Z51" s="38">
        <f t="shared" si="2"/>
        <v>52</v>
      </c>
    </row>
    <row r="52" spans="1:26" ht="18.75" x14ac:dyDescent="0.3">
      <c r="A52" s="30"/>
      <c r="B52" s="30"/>
      <c r="C52" s="30"/>
      <c r="D52" s="37"/>
      <c r="E52" s="37" t="s">
        <v>12</v>
      </c>
      <c r="F52" s="37">
        <f>COUNTIF(F4:F47,"B2")</f>
        <v>4</v>
      </c>
      <c r="G52" s="37"/>
      <c r="H52" s="37" t="s">
        <v>12</v>
      </c>
      <c r="I52" s="37">
        <f>COUNTIF(I4:I47,"B2")</f>
        <v>6</v>
      </c>
      <c r="J52" s="37"/>
      <c r="K52" s="37" t="s">
        <v>12</v>
      </c>
      <c r="L52" s="37">
        <f>COUNTIF(L4:L47,"B2")</f>
        <v>0</v>
      </c>
      <c r="M52" s="37"/>
      <c r="N52" s="37" t="s">
        <v>12</v>
      </c>
      <c r="O52" s="37">
        <f>COUNTIF(O4:O47,"B2")</f>
        <v>3</v>
      </c>
      <c r="P52" s="37"/>
      <c r="Q52" s="37" t="s">
        <v>12</v>
      </c>
      <c r="R52" s="37">
        <f>COUNTIF(R4:R47,"B2")</f>
        <v>7</v>
      </c>
      <c r="S52" s="37"/>
      <c r="T52" s="37" t="s">
        <v>12</v>
      </c>
      <c r="U52" s="37">
        <f>COUNTIF(U4:U47,"B2")</f>
        <v>9</v>
      </c>
      <c r="V52" s="37"/>
      <c r="W52" s="37" t="s">
        <v>12</v>
      </c>
      <c r="X52" s="37">
        <f>COUNTIF(X4:X47,"B2")</f>
        <v>10</v>
      </c>
      <c r="Y52" s="38" t="s">
        <v>12</v>
      </c>
      <c r="Z52" s="38">
        <f t="shared" si="2"/>
        <v>39</v>
      </c>
    </row>
    <row r="53" spans="1:26" ht="18.75" x14ac:dyDescent="0.3">
      <c r="A53" s="30"/>
      <c r="B53" s="30"/>
      <c r="C53" s="30"/>
      <c r="D53" s="37"/>
      <c r="E53" s="37" t="s">
        <v>8</v>
      </c>
      <c r="F53" s="37">
        <f>COUNTIF(F4:F47,"C1")</f>
        <v>7</v>
      </c>
      <c r="G53" s="37"/>
      <c r="H53" s="37" t="s">
        <v>8</v>
      </c>
      <c r="I53" s="37">
        <f>COUNTIF(I4:I47,"C1")</f>
        <v>4</v>
      </c>
      <c r="J53" s="37"/>
      <c r="K53" s="37" t="s">
        <v>8</v>
      </c>
      <c r="L53" s="37">
        <f>COUNTIF(L4:L47,"C1")</f>
        <v>0</v>
      </c>
      <c r="M53" s="37"/>
      <c r="N53" s="37" t="s">
        <v>8</v>
      </c>
      <c r="O53" s="37">
        <f>COUNTIF(O4:O47,"C1")</f>
        <v>3</v>
      </c>
      <c r="P53" s="37"/>
      <c r="Q53" s="37" t="s">
        <v>8</v>
      </c>
      <c r="R53" s="37">
        <f>COUNTIF(R4:R47,"C1")</f>
        <v>6</v>
      </c>
      <c r="S53" s="37"/>
      <c r="T53" s="37" t="s">
        <v>8</v>
      </c>
      <c r="U53" s="37">
        <f>COUNTIF(U4:U47,"C1")</f>
        <v>16</v>
      </c>
      <c r="V53" s="37"/>
      <c r="W53" s="37" t="s">
        <v>8</v>
      </c>
      <c r="X53" s="37">
        <f>COUNTIF(X4:X47,"C1")</f>
        <v>3</v>
      </c>
      <c r="Y53" s="38" t="s">
        <v>8</v>
      </c>
      <c r="Z53" s="38">
        <f t="shared" si="2"/>
        <v>39</v>
      </c>
    </row>
    <row r="54" spans="1:26" ht="18.75" x14ac:dyDescent="0.3">
      <c r="A54" s="30"/>
      <c r="B54" s="30"/>
      <c r="C54" s="30"/>
      <c r="D54" s="37"/>
      <c r="E54" s="37" t="s">
        <v>10</v>
      </c>
      <c r="F54" s="37">
        <f>COUNTIF(F4:F47,"C2")</f>
        <v>4</v>
      </c>
      <c r="G54" s="37"/>
      <c r="H54" s="37" t="s">
        <v>10</v>
      </c>
      <c r="I54" s="37">
        <f>COUNTIF(I4:I47,"C2")</f>
        <v>4</v>
      </c>
      <c r="J54" s="37"/>
      <c r="K54" s="37" t="s">
        <v>10</v>
      </c>
      <c r="L54" s="37">
        <f>COUNTIF(L4:L47,"C2")</f>
        <v>0</v>
      </c>
      <c r="M54" s="37"/>
      <c r="N54" s="37" t="s">
        <v>10</v>
      </c>
      <c r="O54" s="37">
        <f>COUNTIF(O4:O47,"C2")</f>
        <v>0</v>
      </c>
      <c r="P54" s="37"/>
      <c r="Q54" s="37" t="s">
        <v>10</v>
      </c>
      <c r="R54" s="37">
        <f>COUNTIF(R4:R47,"C2")</f>
        <v>1</v>
      </c>
      <c r="S54" s="37"/>
      <c r="T54" s="37" t="s">
        <v>10</v>
      </c>
      <c r="U54" s="37">
        <f>COUNTIF(U4:U47,"C2")</f>
        <v>0</v>
      </c>
      <c r="V54" s="37"/>
      <c r="W54" s="37" t="s">
        <v>10</v>
      </c>
      <c r="X54" s="37">
        <f>COUNTIF(X4:X47,"C2")</f>
        <v>4</v>
      </c>
      <c r="Y54" s="38" t="s">
        <v>10</v>
      </c>
      <c r="Z54" s="38">
        <f t="shared" si="2"/>
        <v>13</v>
      </c>
    </row>
    <row r="55" spans="1:26" ht="18.75" x14ac:dyDescent="0.3">
      <c r="A55" s="30"/>
      <c r="B55" s="30"/>
      <c r="C55" s="30"/>
      <c r="D55" s="37"/>
      <c r="E55" s="37" t="s">
        <v>9</v>
      </c>
      <c r="F55" s="37">
        <f>COUNTIF(F4:F47,"D1")</f>
        <v>0</v>
      </c>
      <c r="G55" s="37"/>
      <c r="H55" s="37" t="s">
        <v>9</v>
      </c>
      <c r="I55" s="37">
        <f>COUNTIF(I4:I47,"D1")</f>
        <v>1</v>
      </c>
      <c r="J55" s="37"/>
      <c r="K55" s="37" t="s">
        <v>9</v>
      </c>
      <c r="L55" s="37">
        <f>COUNTIF(L4:L47,"D1")</f>
        <v>0</v>
      </c>
      <c r="M55" s="37"/>
      <c r="N55" s="37" t="s">
        <v>9</v>
      </c>
      <c r="O55" s="37">
        <f>COUNTIF(O4:O47,"D1")</f>
        <v>0</v>
      </c>
      <c r="P55" s="37"/>
      <c r="Q55" s="37" t="s">
        <v>9</v>
      </c>
      <c r="R55" s="37">
        <f>COUNTIF(R4:R47,"D1")</f>
        <v>1</v>
      </c>
      <c r="S55" s="37"/>
      <c r="T55" s="37" t="s">
        <v>9</v>
      </c>
      <c r="U55" s="37">
        <f>COUNTIF(U4:U47,"D1")</f>
        <v>6</v>
      </c>
      <c r="V55" s="37"/>
      <c r="W55" s="37" t="s">
        <v>9</v>
      </c>
      <c r="X55" s="37">
        <f>COUNTIF(X4:X47,"D1")</f>
        <v>0</v>
      </c>
      <c r="Y55" s="38" t="s">
        <v>9</v>
      </c>
      <c r="Z55" s="38">
        <f t="shared" si="2"/>
        <v>8</v>
      </c>
    </row>
    <row r="56" spans="1:26" ht="18.75" x14ac:dyDescent="0.3">
      <c r="A56" s="30"/>
      <c r="B56" s="30"/>
      <c r="C56" s="30"/>
      <c r="D56" s="37"/>
      <c r="E56" s="37" t="s">
        <v>56</v>
      </c>
      <c r="F56" s="37">
        <f>COUNTIF(F4:F47,"D2")</f>
        <v>0</v>
      </c>
      <c r="G56" s="37"/>
      <c r="H56" s="37" t="s">
        <v>56</v>
      </c>
      <c r="I56" s="37">
        <f>COUNTIF(I4:I47,"D2")</f>
        <v>0</v>
      </c>
      <c r="J56" s="37"/>
      <c r="K56" s="37" t="s">
        <v>56</v>
      </c>
      <c r="L56" s="37">
        <f>COUNTIF(L4:L47,"D2")</f>
        <v>0</v>
      </c>
      <c r="M56" s="37"/>
      <c r="N56" s="37" t="s">
        <v>56</v>
      </c>
      <c r="O56" s="37">
        <f>COUNTIF(O4:O47,"D2")</f>
        <v>0</v>
      </c>
      <c r="P56" s="37"/>
      <c r="Q56" s="37" t="s">
        <v>56</v>
      </c>
      <c r="R56" s="37">
        <f>COUNTIF(R4:R47,"D2")</f>
        <v>0</v>
      </c>
      <c r="S56" s="37"/>
      <c r="T56" s="37" t="s">
        <v>56</v>
      </c>
      <c r="U56" s="37">
        <f>COUNTIF(U4:U47,"D2")</f>
        <v>1</v>
      </c>
      <c r="V56" s="37"/>
      <c r="W56" s="37" t="s">
        <v>56</v>
      </c>
      <c r="X56" s="37">
        <f>COUNTIF(X4:X47,"D2")</f>
        <v>0</v>
      </c>
      <c r="Y56" s="38" t="s">
        <v>56</v>
      </c>
      <c r="Z56" s="38">
        <f t="shared" si="2"/>
        <v>1</v>
      </c>
    </row>
    <row r="57" spans="1:26" ht="18.75" x14ac:dyDescent="0.3">
      <c r="A57" s="39" t="s">
        <v>174</v>
      </c>
      <c r="B57" s="39"/>
      <c r="C57" s="39"/>
      <c r="D57" s="39"/>
      <c r="E57" s="40"/>
      <c r="F57" s="40">
        <f>SUM(F49:F56)</f>
        <v>44</v>
      </c>
      <c r="G57" s="40"/>
      <c r="H57" s="40"/>
      <c r="I57" s="40">
        <f>SUM(I49:I56)</f>
        <v>35</v>
      </c>
      <c r="J57" s="40"/>
      <c r="K57" s="40"/>
      <c r="L57" s="40">
        <f>SUM(L49:L56)</f>
        <v>9</v>
      </c>
      <c r="M57" s="40"/>
      <c r="N57" s="40"/>
      <c r="O57" s="40">
        <f>SUM(O49:O56)</f>
        <v>25</v>
      </c>
      <c r="P57" s="40"/>
      <c r="Q57" s="40"/>
      <c r="R57" s="40">
        <f>SUM(R49:R56)</f>
        <v>19</v>
      </c>
      <c r="S57" s="40"/>
      <c r="T57" s="40"/>
      <c r="U57" s="40">
        <f>SUM(U49:U56)</f>
        <v>44</v>
      </c>
      <c r="V57" s="40"/>
      <c r="W57" s="40"/>
      <c r="X57" s="40">
        <f>SUM(X49:X56)</f>
        <v>44</v>
      </c>
      <c r="Y57" s="41"/>
      <c r="Z57" s="38">
        <f>SUM(Z49:Z56)</f>
        <v>220</v>
      </c>
    </row>
    <row r="58" spans="1:26" ht="18.75" x14ac:dyDescent="0.3">
      <c r="A58" s="42"/>
      <c r="B58" s="42"/>
      <c r="C58" s="42"/>
      <c r="D58" s="14"/>
      <c r="E58" s="14" t="s">
        <v>81</v>
      </c>
      <c r="F58" s="14">
        <f>(F49*8+F50*7+F51*6+F52*5+F53*4+F54*3+F55*2+F56*1)/(F57*8)*100</f>
        <v>72.159090909090907</v>
      </c>
      <c r="G58" s="14"/>
      <c r="H58" s="14" t="s">
        <v>81</v>
      </c>
      <c r="I58" s="14">
        <f>(I49*8+I50*7+I51*6+I52*5+I53*4+I54*3+I55*2+I56*1)/(I57*8)*100</f>
        <v>70.357142857142861</v>
      </c>
      <c r="J58" s="14"/>
      <c r="K58" s="14" t="s">
        <v>81</v>
      </c>
      <c r="L58" s="14">
        <f>(L49*8+L50*7+L51*6+L52*5+L53*4+L54*3+L55*2+L56*1)/(L57*8)*100</f>
        <v>90.277777777777786</v>
      </c>
      <c r="M58" s="14"/>
      <c r="N58" s="14" t="s">
        <v>81</v>
      </c>
      <c r="O58" s="14">
        <f>(O49*8+O50*7+O51*6+O52*5+O53*4+O54*3+O55*2+O56*1)/(O57*8)*100</f>
        <v>79</v>
      </c>
      <c r="P58" s="14"/>
      <c r="Q58" s="14" t="s">
        <v>81</v>
      </c>
      <c r="R58" s="14">
        <f>(R49*8+R50*7+R51*6+R52*5+R53*4+R54*3+R55*2+R56*1)/(R57*8)*100</f>
        <v>59.210526315789465</v>
      </c>
      <c r="S58" s="14"/>
      <c r="T58" s="14" t="s">
        <v>81</v>
      </c>
      <c r="U58" s="14">
        <f>(U49*8+U50*7+U51*6+U52*5+U53*4+U54*3+U55*2+U56*1)/(U57*8)*100</f>
        <v>56.25</v>
      </c>
      <c r="V58" s="14"/>
      <c r="W58" s="14" t="s">
        <v>81</v>
      </c>
      <c r="X58" s="14">
        <f>(X49*8+X50*7+X51*6+X52*5+X53*4+X54*3+X55*2+X56*1)/(X57*8)*100</f>
        <v>72.727272727272734</v>
      </c>
      <c r="Y58" s="38" t="s">
        <v>81</v>
      </c>
      <c r="Z58" s="38">
        <f>(Z49*8+Z50*7+Z51*6+Z52*5+Z53*4+Z54*3+Z55*2+Z56*1)/(Z57*8)*100</f>
        <v>69.204545454545453</v>
      </c>
    </row>
  </sheetData>
  <mergeCells count="13">
    <mergeCell ref="Y48:Z48"/>
    <mergeCell ref="A57:D57"/>
    <mergeCell ref="A58:C58"/>
    <mergeCell ref="A1:Z1"/>
    <mergeCell ref="A2:Z2"/>
    <mergeCell ref="A48:C56"/>
    <mergeCell ref="D48:F48"/>
    <mergeCell ref="G48:I48"/>
    <mergeCell ref="J48:L48"/>
    <mergeCell ref="M48:O48"/>
    <mergeCell ref="P48:R48"/>
    <mergeCell ref="S48:U48"/>
    <mergeCell ref="V48:X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XII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ambarnath shift 2</dc:creator>
  <cp:lastModifiedBy>maes7</cp:lastModifiedBy>
  <dcterms:created xsi:type="dcterms:W3CDTF">2015-06-05T18:17:20Z</dcterms:created>
  <dcterms:modified xsi:type="dcterms:W3CDTF">2022-02-04T16:16:25Z</dcterms:modified>
</cp:coreProperties>
</file>